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selinagarcia/Desktop/Raw Data/"/>
    </mc:Choice>
  </mc:AlternateContent>
  <xr:revisionPtr revIDLastSave="0" documentId="13_ncr:1_{66BDAC52-8F70-AB43-A6DF-A69EA8332F03}" xr6:coauthVersionLast="45" xr6:coauthVersionMax="45" xr10:uidLastSave="{00000000-0000-0000-0000-000000000000}"/>
  <bookViews>
    <workbookView xWindow="5520" yWindow="460" windowWidth="20460" windowHeight="17540" activeTab="3" xr2:uid="{00000000-000D-0000-FFFF-FFFF00000000}"/>
  </bookViews>
  <sheets>
    <sheet name="Pulmonary SOCE" sheetId="1" r:id="rId1"/>
    <sheet name="Mesenteric SOCE" sheetId="2" r:id="rId2"/>
    <sheet name="Pulmonary ET-1" sheetId="4" r:id="rId3"/>
    <sheet name="Mesenteric ET-1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M5" i="4"/>
  <c r="N5" i="4"/>
  <c r="O5" i="4"/>
  <c r="P5" i="4"/>
  <c r="Q5" i="4"/>
  <c r="V5" i="4"/>
  <c r="W5" i="4"/>
  <c r="X5" i="4"/>
  <c r="Y5" i="4"/>
  <c r="Z5" i="4"/>
  <c r="M13" i="4"/>
  <c r="N13" i="4"/>
  <c r="O13" i="4"/>
  <c r="P13" i="4"/>
  <c r="Q13" i="4"/>
  <c r="V13" i="4"/>
  <c r="W13" i="4"/>
  <c r="X13" i="4"/>
  <c r="Y13" i="4"/>
  <c r="Z13" i="4"/>
  <c r="M21" i="4"/>
  <c r="N21" i="4"/>
  <c r="O21" i="4"/>
  <c r="P21" i="4"/>
  <c r="Q21" i="4"/>
  <c r="V21" i="4"/>
  <c r="W21" i="4"/>
  <c r="X21" i="4"/>
  <c r="Y21" i="4"/>
  <c r="Z21" i="4"/>
  <c r="M29" i="4"/>
  <c r="N29" i="4"/>
  <c r="O29" i="4"/>
  <c r="P29" i="4"/>
  <c r="Q29" i="4"/>
  <c r="V29" i="4"/>
  <c r="W29" i="4"/>
  <c r="X29" i="4"/>
  <c r="Y29" i="4"/>
  <c r="Z29" i="4"/>
  <c r="D37" i="4"/>
  <c r="E37" i="4"/>
  <c r="F37" i="4"/>
  <c r="G37" i="4"/>
  <c r="H37" i="4"/>
  <c r="V37" i="4"/>
  <c r="W37" i="4"/>
  <c r="X37" i="4"/>
  <c r="Y37" i="4"/>
  <c r="Z37" i="4"/>
  <c r="D45" i="4"/>
  <c r="E45" i="4"/>
  <c r="F45" i="4"/>
  <c r="G45" i="4"/>
  <c r="H45" i="4"/>
  <c r="D5" i="3"/>
  <c r="E5" i="3"/>
  <c r="F5" i="3"/>
  <c r="G5" i="3"/>
  <c r="H5" i="3"/>
  <c r="I5" i="3"/>
  <c r="J5" i="3"/>
  <c r="O5" i="3"/>
  <c r="P5" i="3"/>
  <c r="Q5" i="3"/>
  <c r="R5" i="3"/>
  <c r="S5" i="3"/>
  <c r="T5" i="3"/>
  <c r="U5" i="3"/>
  <c r="Z5" i="3"/>
  <c r="AA5" i="3"/>
  <c r="AB5" i="3"/>
  <c r="AC5" i="3"/>
  <c r="AD5" i="3"/>
  <c r="AE5" i="3"/>
  <c r="AF5" i="3"/>
  <c r="AK5" i="3"/>
  <c r="AL5" i="3"/>
  <c r="AM5" i="3"/>
  <c r="AN5" i="3"/>
  <c r="AO5" i="3"/>
  <c r="AP5" i="3"/>
  <c r="AQ5" i="3"/>
  <c r="D7" i="3"/>
  <c r="E7" i="3"/>
  <c r="F7" i="3"/>
  <c r="G7" i="3"/>
  <c r="H7" i="3"/>
  <c r="I7" i="3"/>
  <c r="J7" i="3"/>
  <c r="O7" i="3"/>
  <c r="P7" i="3"/>
  <c r="Q7" i="3"/>
  <c r="R7" i="3"/>
  <c r="S7" i="3"/>
  <c r="T7" i="3"/>
  <c r="Z7" i="3"/>
  <c r="AA7" i="3"/>
  <c r="AB7" i="3"/>
  <c r="AC7" i="3"/>
  <c r="AD7" i="3"/>
  <c r="AE7" i="3"/>
  <c r="AF7" i="3"/>
  <c r="AK7" i="3"/>
  <c r="AL7" i="3"/>
  <c r="AM7" i="3"/>
  <c r="AN7" i="3"/>
  <c r="AO7" i="3"/>
  <c r="AP7" i="3"/>
  <c r="AQ7" i="3"/>
  <c r="D13" i="3"/>
  <c r="E13" i="3"/>
  <c r="F13" i="3"/>
  <c r="G13" i="3"/>
  <c r="H13" i="3"/>
  <c r="I13" i="3"/>
  <c r="J13" i="3"/>
  <c r="O13" i="3"/>
  <c r="P13" i="3"/>
  <c r="Q13" i="3"/>
  <c r="R13" i="3"/>
  <c r="S13" i="3"/>
  <c r="T13" i="3"/>
  <c r="Z13" i="3"/>
  <c r="AA13" i="3"/>
  <c r="AB13" i="3"/>
  <c r="AC13" i="3"/>
  <c r="AD13" i="3"/>
  <c r="AE13" i="3"/>
  <c r="AF13" i="3"/>
  <c r="AK13" i="3"/>
  <c r="AL13" i="3"/>
  <c r="AM13" i="3"/>
  <c r="AN13" i="3"/>
  <c r="AO13" i="3"/>
  <c r="AP13" i="3"/>
  <c r="AQ13" i="3"/>
  <c r="D15" i="3"/>
  <c r="E15" i="3"/>
  <c r="F15" i="3"/>
  <c r="G15" i="3"/>
  <c r="H15" i="3"/>
  <c r="I15" i="3"/>
  <c r="J15" i="3"/>
  <c r="O15" i="3"/>
  <c r="P15" i="3"/>
  <c r="Q15" i="3"/>
  <c r="R15" i="3"/>
  <c r="S15" i="3"/>
  <c r="T15" i="3"/>
  <c r="Z15" i="3"/>
  <c r="AA15" i="3"/>
  <c r="AB15" i="3"/>
  <c r="AC15" i="3"/>
  <c r="AD15" i="3"/>
  <c r="AE15" i="3"/>
  <c r="AF15" i="3"/>
  <c r="AK15" i="3"/>
  <c r="AL15" i="3"/>
  <c r="AM15" i="3"/>
  <c r="AN15" i="3"/>
  <c r="AO15" i="3"/>
  <c r="AP15" i="3"/>
  <c r="AQ15" i="3"/>
  <c r="D21" i="3"/>
  <c r="E21" i="3"/>
  <c r="F21" i="3"/>
  <c r="G21" i="3"/>
  <c r="H21" i="3"/>
  <c r="I21" i="3"/>
  <c r="J21" i="3"/>
  <c r="O21" i="3"/>
  <c r="P21" i="3"/>
  <c r="Q21" i="3"/>
  <c r="R21" i="3"/>
  <c r="S21" i="3"/>
  <c r="T21" i="3"/>
  <c r="U21" i="3"/>
  <c r="Z21" i="3"/>
  <c r="AA21" i="3"/>
  <c r="AB21" i="3"/>
  <c r="AC21" i="3"/>
  <c r="AD21" i="3"/>
  <c r="AE21" i="3"/>
  <c r="AF21" i="3"/>
  <c r="AK21" i="3"/>
  <c r="AL21" i="3"/>
  <c r="AM21" i="3"/>
  <c r="AN21" i="3"/>
  <c r="AO21" i="3"/>
  <c r="AP21" i="3"/>
  <c r="AQ21" i="3"/>
  <c r="D23" i="3"/>
  <c r="E23" i="3"/>
  <c r="F23" i="3"/>
  <c r="G23" i="3"/>
  <c r="H23" i="3"/>
  <c r="I23" i="3"/>
  <c r="J23" i="3"/>
  <c r="O23" i="3"/>
  <c r="P23" i="3"/>
  <c r="Q23" i="3"/>
  <c r="R23" i="3"/>
  <c r="S23" i="3"/>
  <c r="T23" i="3"/>
  <c r="U23" i="3"/>
  <c r="Z23" i="3"/>
  <c r="AA23" i="3"/>
  <c r="AB23" i="3"/>
  <c r="AC23" i="3"/>
  <c r="AD23" i="3"/>
  <c r="AE23" i="3"/>
  <c r="AF23" i="3"/>
  <c r="AK23" i="3"/>
  <c r="AL23" i="3"/>
  <c r="AM23" i="3"/>
  <c r="AN23" i="3"/>
  <c r="AO23" i="3"/>
  <c r="AP23" i="3"/>
  <c r="AQ23" i="3"/>
  <c r="D29" i="3"/>
  <c r="E29" i="3"/>
  <c r="F29" i="3"/>
  <c r="G29" i="3"/>
  <c r="H29" i="3"/>
  <c r="I29" i="3"/>
  <c r="J29" i="3"/>
  <c r="O29" i="3"/>
  <c r="P29" i="3"/>
  <c r="Q29" i="3"/>
  <c r="R29" i="3"/>
  <c r="S29" i="3"/>
  <c r="T29" i="3"/>
  <c r="U29" i="3"/>
  <c r="Z29" i="3"/>
  <c r="AA29" i="3"/>
  <c r="AB29" i="3"/>
  <c r="AC29" i="3"/>
  <c r="AD29" i="3"/>
  <c r="AE29" i="3"/>
  <c r="AF29" i="3"/>
  <c r="AK29" i="3"/>
  <c r="AL29" i="3"/>
  <c r="AM29" i="3"/>
  <c r="AN29" i="3"/>
  <c r="AO29" i="3"/>
  <c r="AP29" i="3"/>
  <c r="AQ29" i="3"/>
  <c r="D31" i="3"/>
  <c r="E31" i="3"/>
  <c r="F31" i="3"/>
  <c r="G31" i="3"/>
  <c r="H31" i="3"/>
  <c r="I31" i="3"/>
  <c r="J31" i="3"/>
  <c r="O31" i="3"/>
  <c r="P31" i="3"/>
  <c r="Q31" i="3"/>
  <c r="R31" i="3"/>
  <c r="S31" i="3"/>
  <c r="T31" i="3"/>
  <c r="U31" i="3"/>
  <c r="Z31" i="3"/>
  <c r="AA31" i="3"/>
  <c r="AB31" i="3"/>
  <c r="AC31" i="3"/>
  <c r="AD31" i="3"/>
  <c r="AE31" i="3"/>
  <c r="AF31" i="3"/>
  <c r="AK31" i="3"/>
  <c r="AL31" i="3"/>
  <c r="AM31" i="3"/>
  <c r="AN31" i="3"/>
  <c r="AO31" i="3"/>
  <c r="AP31" i="3"/>
  <c r="AQ31" i="3"/>
  <c r="D37" i="3"/>
  <c r="E37" i="3"/>
  <c r="F37" i="3"/>
  <c r="G37" i="3"/>
  <c r="H37" i="3"/>
  <c r="I37" i="3"/>
  <c r="J37" i="3"/>
  <c r="O37" i="3"/>
  <c r="P37" i="3"/>
  <c r="Q37" i="3"/>
  <c r="R37" i="3"/>
  <c r="S37" i="3"/>
  <c r="T37" i="3"/>
  <c r="U37" i="3"/>
  <c r="Z37" i="3"/>
  <c r="AA37" i="3"/>
  <c r="AB37" i="3"/>
  <c r="AC37" i="3"/>
  <c r="AD37" i="3"/>
  <c r="AE37" i="3"/>
  <c r="AF37" i="3"/>
  <c r="AK37" i="3"/>
  <c r="AL37" i="3"/>
  <c r="AM37" i="3"/>
  <c r="AN37" i="3"/>
  <c r="AO37" i="3"/>
  <c r="AP37" i="3"/>
  <c r="AQ37" i="3"/>
  <c r="D39" i="3"/>
  <c r="E39" i="3"/>
  <c r="F39" i="3"/>
  <c r="G39" i="3"/>
  <c r="H39" i="3"/>
  <c r="I39" i="3"/>
  <c r="J39" i="3"/>
  <c r="O39" i="3"/>
  <c r="P39" i="3"/>
  <c r="Q39" i="3"/>
  <c r="R39" i="3"/>
  <c r="S39" i="3"/>
  <c r="T39" i="3"/>
  <c r="U39" i="3"/>
  <c r="Z39" i="3"/>
  <c r="AA39" i="3"/>
  <c r="AB39" i="3"/>
  <c r="AC39" i="3"/>
  <c r="AD39" i="3"/>
  <c r="AE39" i="3"/>
  <c r="AF39" i="3"/>
  <c r="AK39" i="3"/>
  <c r="AL39" i="3"/>
  <c r="AM39" i="3"/>
  <c r="AN39" i="3"/>
  <c r="AO39" i="3"/>
  <c r="AP39" i="3"/>
  <c r="AQ39" i="3"/>
  <c r="D45" i="3"/>
  <c r="E45" i="3"/>
  <c r="F45" i="3"/>
  <c r="G45" i="3"/>
  <c r="H45" i="3"/>
  <c r="I45" i="3"/>
  <c r="J45" i="3"/>
  <c r="Z45" i="3"/>
  <c r="AA45" i="3"/>
  <c r="AB45" i="3"/>
  <c r="AC45" i="3"/>
  <c r="AD45" i="3"/>
  <c r="AE45" i="3"/>
  <c r="AF45" i="3"/>
  <c r="D47" i="3"/>
  <c r="E47" i="3"/>
  <c r="F47" i="3"/>
  <c r="G47" i="3"/>
  <c r="H47" i="3"/>
  <c r="I47" i="3"/>
  <c r="J47" i="3"/>
  <c r="Z47" i="3"/>
  <c r="AA47" i="3"/>
  <c r="AB47" i="3"/>
  <c r="AC47" i="3"/>
  <c r="AD47" i="3"/>
  <c r="AE47" i="3"/>
  <c r="AF47" i="3"/>
  <c r="D5" i="2"/>
  <c r="I5" i="2"/>
  <c r="N5" i="2"/>
  <c r="D7" i="2"/>
  <c r="I7" i="2"/>
  <c r="N7" i="2"/>
  <c r="D13" i="2"/>
  <c r="I13" i="2"/>
  <c r="N13" i="2"/>
  <c r="D15" i="2"/>
  <c r="I15" i="2"/>
  <c r="N15" i="2"/>
  <c r="D21" i="2"/>
  <c r="I21" i="2"/>
  <c r="N21" i="2"/>
  <c r="D23" i="2"/>
  <c r="I23" i="2"/>
  <c r="N23" i="2"/>
  <c r="D29" i="2"/>
  <c r="I29" i="2"/>
  <c r="N29" i="2"/>
  <c r="D31" i="2"/>
  <c r="I31" i="2"/>
  <c r="N31" i="2"/>
  <c r="D37" i="2"/>
  <c r="I37" i="2"/>
  <c r="N37" i="2"/>
  <c r="D39" i="2"/>
  <c r="I39" i="2"/>
  <c r="N39" i="2"/>
  <c r="D45" i="2"/>
  <c r="N45" i="2"/>
  <c r="D47" i="2"/>
  <c r="N47" i="2"/>
  <c r="D53" i="2"/>
  <c r="N53" i="2"/>
  <c r="D55" i="2"/>
  <c r="N55" i="2"/>
  <c r="D61" i="2"/>
  <c r="N61" i="2"/>
  <c r="D63" i="2"/>
  <c r="N63" i="2"/>
  <c r="D69" i="2"/>
  <c r="D71" i="2"/>
  <c r="D77" i="2"/>
  <c r="D79" i="2"/>
  <c r="D79" i="1"/>
  <c r="D77" i="1"/>
  <c r="D71" i="1"/>
  <c r="D69" i="1"/>
  <c r="D63" i="1"/>
  <c r="D61" i="1"/>
  <c r="N55" i="1"/>
  <c r="D55" i="1"/>
  <c r="N53" i="1"/>
  <c r="D53" i="1"/>
  <c r="N47" i="1"/>
  <c r="I47" i="1"/>
  <c r="D47" i="1"/>
  <c r="N45" i="1"/>
  <c r="I45" i="1"/>
  <c r="D45" i="1"/>
  <c r="N39" i="1"/>
  <c r="I39" i="1"/>
  <c r="D39" i="1"/>
  <c r="I37" i="1"/>
  <c r="D37" i="1"/>
  <c r="N31" i="1"/>
  <c r="I31" i="1"/>
  <c r="D31" i="1"/>
  <c r="N29" i="1"/>
  <c r="I29" i="1"/>
  <c r="D29" i="1"/>
  <c r="N23" i="1"/>
  <c r="I23" i="1"/>
  <c r="D23" i="1"/>
  <c r="N21" i="1"/>
  <c r="I21" i="1"/>
  <c r="D21" i="1"/>
  <c r="N15" i="1"/>
  <c r="I15" i="1"/>
  <c r="D15" i="1"/>
  <c r="N13" i="1"/>
  <c r="I13" i="1"/>
  <c r="D13" i="1"/>
  <c r="N7" i="1"/>
  <c r="I7" i="1"/>
  <c r="D7" i="1"/>
  <c r="N5" i="1"/>
  <c r="I5" i="1"/>
  <c r="D5" i="1"/>
</calcChain>
</file>

<file path=xl/sharedStrings.xml><?xml version="1.0" encoding="utf-8"?>
<sst xmlns="http://schemas.openxmlformats.org/spreadsheetml/2006/main" count="805" uniqueCount="56">
  <si>
    <t>Experiment</t>
  </si>
  <si>
    <t>Vehicle 1</t>
  </si>
  <si>
    <t>Diltiazem + CPA</t>
  </si>
  <si>
    <t>PCTX1 1</t>
  </si>
  <si>
    <t>AnCOA 1</t>
  </si>
  <si>
    <t>(-) Ca2+</t>
  </si>
  <si>
    <t>(+) Ca2+</t>
  </si>
  <si>
    <t>Vessel I.D. (um)</t>
  </si>
  <si>
    <t>% Constriction</t>
  </si>
  <si>
    <t>F340/F380 Ratio</t>
  </si>
  <si>
    <t>Change in Ratio</t>
  </si>
  <si>
    <t>Vehicle 2</t>
  </si>
  <si>
    <t>PCTX1 2</t>
  </si>
  <si>
    <t>AnCoA4 2</t>
  </si>
  <si>
    <t>Vehicle 3</t>
  </si>
  <si>
    <t>PCTX1 3</t>
  </si>
  <si>
    <t>AnCoA4 3</t>
  </si>
  <si>
    <t>Vehicle 4</t>
  </si>
  <si>
    <t>PCTX1 4</t>
  </si>
  <si>
    <t>AnCoA4 4</t>
  </si>
  <si>
    <t>Vehicle 5</t>
  </si>
  <si>
    <t>PCTX1 5</t>
  </si>
  <si>
    <t>AnCOA4 5</t>
  </si>
  <si>
    <t>Vehicle 6</t>
  </si>
  <si>
    <t>PcTX1 6</t>
  </si>
  <si>
    <t>AnCOA4 6</t>
  </si>
  <si>
    <t>Vehicle 7</t>
  </si>
  <si>
    <t>AnCOA4 7</t>
  </si>
  <si>
    <t>Vehicle 8</t>
  </si>
  <si>
    <t>Vehicle 9</t>
  </si>
  <si>
    <t>Vehicle 10</t>
  </si>
  <si>
    <t>N/A</t>
  </si>
  <si>
    <t>Vehicle</t>
  </si>
  <si>
    <t>AnCOA4</t>
  </si>
  <si>
    <t>PcTX1</t>
  </si>
  <si>
    <t>BL</t>
  </si>
  <si>
    <t>Endothelin -1 (M)</t>
  </si>
  <si>
    <t>Diltiazem 6</t>
  </si>
  <si>
    <t>PcTX1 5</t>
  </si>
  <si>
    <t>Diltiazem 5</t>
  </si>
  <si>
    <t>AnCoA4 5</t>
  </si>
  <si>
    <t>PcTX1 4</t>
  </si>
  <si>
    <t>Diltiazem 4</t>
  </si>
  <si>
    <t>PcTX1 3</t>
  </si>
  <si>
    <t>Diltiazem 3</t>
  </si>
  <si>
    <t>PcTX1 2</t>
  </si>
  <si>
    <t>Diltiazem 2</t>
  </si>
  <si>
    <t>PcTX1 1</t>
  </si>
  <si>
    <t>Diltiazem 1</t>
  </si>
  <si>
    <t>AnCoA4 1</t>
  </si>
  <si>
    <t>vessel did not load with fura</t>
  </si>
  <si>
    <t>PCTX1 8</t>
  </si>
  <si>
    <t>PCTX1 7</t>
  </si>
  <si>
    <t>vessel didn't load with fura</t>
  </si>
  <si>
    <t>PCTX1 6</t>
  </si>
  <si>
    <t xml:space="preserve">AnCoA4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</si>
</sst>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2" fontId="0" fillId="0" borderId="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/>
    <xf numFmtId="165" fontId="0" fillId="0" borderId="0" xfId="0" applyNumberForma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Border="1"/>
    <xf numFmtId="0" fontId="0" fillId="0" borderId="5" xfId="0" applyFill="1" applyBorder="1"/>
    <xf numFmtId="2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165" fontId="0" fillId="0" borderId="8" xfId="0" applyNumberFormat="1" applyFill="1" applyBorder="1" applyAlignment="1">
      <alignment horizontal="center"/>
    </xf>
    <xf numFmtId="165" fontId="0" fillId="0" borderId="8" xfId="0" applyNumberFormat="1" applyFill="1" applyBorder="1"/>
    <xf numFmtId="0" fontId="2" fillId="0" borderId="5" xfId="0" applyFont="1" applyFill="1" applyBorder="1"/>
    <xf numFmtId="0" fontId="0" fillId="0" borderId="7" xfId="0" applyBorder="1"/>
    <xf numFmtId="0" fontId="0" fillId="0" borderId="8" xfId="0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/>
    <xf numFmtId="0" fontId="1" fillId="0" borderId="0" xfId="0" applyFont="1" applyAlignment="1">
      <alignment horizontal="left"/>
    </xf>
    <xf numFmtId="0" fontId="1" fillId="0" borderId="4" xfId="0" applyFont="1" applyBorder="1"/>
    <xf numFmtId="0" fontId="0" fillId="0" borderId="0" xfId="0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1" xfId="0" applyFont="1" applyBorder="1"/>
    <xf numFmtId="165" fontId="0" fillId="0" borderId="8" xfId="0" applyNumberFormat="1" applyBorder="1" applyAlignment="1">
      <alignment horizontal="center"/>
    </xf>
    <xf numFmtId="0" fontId="1" fillId="0" borderId="7" xfId="0" applyFont="1" applyBorder="1"/>
    <xf numFmtId="0" fontId="2" fillId="0" borderId="5" xfId="0" applyFont="1" applyBorder="1"/>
    <xf numFmtId="0" fontId="1" fillId="0" borderId="0" xfId="0" applyFont="1"/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5" fontId="0" fillId="0" borderId="7" xfId="0" applyNumberFormat="1" applyBorder="1"/>
    <xf numFmtId="165" fontId="0" fillId="0" borderId="5" xfId="0" applyNumberFormat="1" applyBorder="1"/>
    <xf numFmtId="165" fontId="0" fillId="0" borderId="0" xfId="0" applyNumberFormat="1"/>
    <xf numFmtId="2" fontId="0" fillId="0" borderId="5" xfId="0" applyNumberFormat="1" applyBorder="1"/>
    <xf numFmtId="2" fontId="0" fillId="0" borderId="0" xfId="0" applyNumberFormat="1"/>
    <xf numFmtId="2" fontId="0" fillId="0" borderId="8" xfId="0" applyNumberFormat="1" applyBorder="1"/>
    <xf numFmtId="2" fontId="0" fillId="0" borderId="7" xfId="0" applyNumberFormat="1" applyBorder="1"/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3" fillId="0" borderId="5" xfId="0" applyNumberFormat="1" applyFont="1" applyBorder="1"/>
    <xf numFmtId="1" fontId="3" fillId="0" borderId="0" xfId="0" applyNumberFormat="1" applyFont="1"/>
    <xf numFmtId="165" fontId="0" fillId="0" borderId="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9"/>
  <sheetViews>
    <sheetView workbookViewId="0">
      <selection activeCell="R14" sqref="R14"/>
    </sheetView>
  </sheetViews>
  <sheetFormatPr baseColWidth="10" defaultColWidth="8.83203125" defaultRowHeight="15" x14ac:dyDescent="0.2"/>
  <sheetData>
    <row r="1" spans="1:28" x14ac:dyDescent="0.2">
      <c r="A1" s="1" t="s">
        <v>0</v>
      </c>
      <c r="B1" s="2"/>
      <c r="C1" s="2"/>
      <c r="D1" s="3"/>
      <c r="E1" s="4"/>
      <c r="F1" s="1" t="s">
        <v>0</v>
      </c>
      <c r="G1" s="2"/>
      <c r="H1" s="2"/>
      <c r="I1" s="3"/>
      <c r="K1" s="1" t="s">
        <v>0</v>
      </c>
      <c r="L1" s="2"/>
      <c r="M1" s="2"/>
      <c r="N1" s="3"/>
    </row>
    <row r="2" spans="1:28" x14ac:dyDescent="0.2">
      <c r="A2" s="5" t="s">
        <v>1</v>
      </c>
      <c r="B2" s="4"/>
      <c r="C2" s="33" t="s">
        <v>2</v>
      </c>
      <c r="D2" s="34"/>
      <c r="E2" s="6"/>
      <c r="F2" s="5" t="s">
        <v>3</v>
      </c>
      <c r="G2" s="4"/>
      <c r="H2" s="33" t="s">
        <v>2</v>
      </c>
      <c r="I2" s="34"/>
      <c r="K2" s="5" t="s">
        <v>4</v>
      </c>
      <c r="L2" s="4"/>
      <c r="M2" s="33" t="s">
        <v>2</v>
      </c>
      <c r="N2" s="34"/>
    </row>
    <row r="3" spans="1:28" x14ac:dyDescent="0.2">
      <c r="A3" s="5"/>
      <c r="B3" s="7"/>
      <c r="C3" s="6" t="s">
        <v>5</v>
      </c>
      <c r="D3" s="8" t="s">
        <v>6</v>
      </c>
      <c r="E3" s="9"/>
      <c r="F3" s="5"/>
      <c r="G3" s="7"/>
      <c r="H3" s="6" t="s">
        <v>5</v>
      </c>
      <c r="I3" s="8" t="s">
        <v>6</v>
      </c>
      <c r="K3" s="5"/>
      <c r="L3" s="7"/>
      <c r="M3" s="6" t="s">
        <v>5</v>
      </c>
      <c r="N3" s="8" t="s">
        <v>6</v>
      </c>
    </row>
    <row r="4" spans="1:28" x14ac:dyDescent="0.2">
      <c r="A4" s="5" t="s">
        <v>7</v>
      </c>
      <c r="B4" s="7"/>
      <c r="C4" s="10">
        <v>125</v>
      </c>
      <c r="D4" s="11">
        <v>72</v>
      </c>
      <c r="E4" s="12"/>
      <c r="F4" s="5" t="s">
        <v>7</v>
      </c>
      <c r="G4" s="7"/>
      <c r="H4" s="13">
        <v>180</v>
      </c>
      <c r="I4" s="14">
        <v>178</v>
      </c>
      <c r="K4" s="5" t="s">
        <v>7</v>
      </c>
      <c r="L4" s="7"/>
      <c r="M4" s="13">
        <v>112.5</v>
      </c>
      <c r="N4" s="14">
        <v>103.3</v>
      </c>
    </row>
    <row r="5" spans="1:28" x14ac:dyDescent="0.2">
      <c r="A5" s="5" t="s">
        <v>8</v>
      </c>
      <c r="B5" s="7"/>
      <c r="C5" s="10"/>
      <c r="D5" s="15">
        <f>((C4-D4)/C4)*100</f>
        <v>42.4</v>
      </c>
      <c r="E5" s="16"/>
      <c r="F5" s="5" t="s">
        <v>8</v>
      </c>
      <c r="G5" s="7"/>
      <c r="H5" s="10"/>
      <c r="I5" s="15">
        <f>((H4-I4)/H4)*100</f>
        <v>1.1111111111111112</v>
      </c>
      <c r="K5" s="5" t="s">
        <v>8</v>
      </c>
      <c r="L5" s="7"/>
      <c r="M5" s="10"/>
      <c r="N5" s="15">
        <f>((M4-N4)/M4)*100</f>
        <v>8.1777777777777789</v>
      </c>
      <c r="R5" s="17"/>
      <c r="S5" s="17"/>
      <c r="AA5" s="17"/>
      <c r="AB5" s="17"/>
    </row>
    <row r="6" spans="1:28" x14ac:dyDescent="0.2">
      <c r="A6" s="5" t="s">
        <v>9</v>
      </c>
      <c r="B6" s="7"/>
      <c r="C6" s="18">
        <v>0.56603773584905659</v>
      </c>
      <c r="D6" s="14">
        <v>0.97368421052631582</v>
      </c>
      <c r="E6" s="18"/>
      <c r="F6" s="5" t="s">
        <v>9</v>
      </c>
      <c r="G6" s="7"/>
      <c r="H6" s="13">
        <v>0.61854525263742366</v>
      </c>
      <c r="I6" s="14">
        <v>0.70221948212083851</v>
      </c>
      <c r="K6" s="5" t="s">
        <v>9</v>
      </c>
      <c r="L6" s="7"/>
      <c r="M6" s="13">
        <v>0.45918367346938777</v>
      </c>
      <c r="N6" s="14">
        <v>0.66190476190476188</v>
      </c>
      <c r="R6" s="17"/>
      <c r="S6" s="17"/>
      <c r="AA6" s="17"/>
      <c r="AB6" s="17"/>
    </row>
    <row r="7" spans="1:28" x14ac:dyDescent="0.2">
      <c r="A7" s="19" t="s">
        <v>10</v>
      </c>
      <c r="B7" s="20"/>
      <c r="C7" s="21"/>
      <c r="D7" s="22">
        <f>D6-C6</f>
        <v>0.40764647467725923</v>
      </c>
      <c r="E7" s="18"/>
      <c r="F7" s="19" t="s">
        <v>10</v>
      </c>
      <c r="G7" s="20"/>
      <c r="H7" s="21"/>
      <c r="I7" s="22">
        <f>I6-H6</f>
        <v>8.3674229483414853E-2</v>
      </c>
      <c r="K7" s="19" t="s">
        <v>10</v>
      </c>
      <c r="L7" s="20"/>
      <c r="M7" s="21"/>
      <c r="N7" s="22">
        <f>N6-M6</f>
        <v>0.20272108843537412</v>
      </c>
      <c r="R7" s="17"/>
      <c r="S7" s="17"/>
      <c r="AA7" s="17"/>
      <c r="AB7" s="17"/>
    </row>
    <row r="8" spans="1:28" x14ac:dyDescent="0.2">
      <c r="R8" s="17"/>
      <c r="S8" s="17"/>
      <c r="AA8" s="17"/>
      <c r="AB8" s="17"/>
    </row>
    <row r="9" spans="1:28" x14ac:dyDescent="0.2">
      <c r="A9" s="1" t="s">
        <v>0</v>
      </c>
      <c r="B9" s="2"/>
      <c r="C9" s="2"/>
      <c r="D9" s="3"/>
      <c r="F9" s="1" t="s">
        <v>0</v>
      </c>
      <c r="G9" s="2"/>
      <c r="H9" s="2"/>
      <c r="I9" s="3"/>
      <c r="K9" s="1" t="s">
        <v>0</v>
      </c>
      <c r="L9" s="2"/>
      <c r="M9" s="2"/>
      <c r="N9" s="3"/>
      <c r="R9" s="17"/>
      <c r="S9" s="17"/>
      <c r="AA9" s="17"/>
      <c r="AB9" s="17"/>
    </row>
    <row r="10" spans="1:28" x14ac:dyDescent="0.2">
      <c r="A10" s="5" t="s">
        <v>11</v>
      </c>
      <c r="B10" s="4"/>
      <c r="C10" s="33" t="s">
        <v>2</v>
      </c>
      <c r="D10" s="34"/>
      <c r="F10" s="5" t="s">
        <v>12</v>
      </c>
      <c r="G10" s="4"/>
      <c r="H10" s="33" t="s">
        <v>2</v>
      </c>
      <c r="I10" s="34"/>
      <c r="K10" s="5" t="s">
        <v>13</v>
      </c>
      <c r="L10" s="4"/>
      <c r="M10" s="33" t="s">
        <v>2</v>
      </c>
      <c r="N10" s="34"/>
      <c r="R10" s="17"/>
      <c r="S10" s="17"/>
      <c r="AA10" s="17"/>
      <c r="AB10" s="17"/>
    </row>
    <row r="11" spans="1:28" x14ac:dyDescent="0.2">
      <c r="A11" s="5"/>
      <c r="B11" s="7"/>
      <c r="C11" s="6" t="s">
        <v>5</v>
      </c>
      <c r="D11" s="8" t="s">
        <v>6</v>
      </c>
      <c r="F11" s="5"/>
      <c r="G11" s="7"/>
      <c r="H11" s="6" t="s">
        <v>5</v>
      </c>
      <c r="I11" s="8" t="s">
        <v>6</v>
      </c>
      <c r="K11" s="5"/>
      <c r="L11" s="7"/>
      <c r="M11" s="6" t="s">
        <v>5</v>
      </c>
      <c r="N11" s="8" t="s">
        <v>6</v>
      </c>
      <c r="O11" s="17"/>
      <c r="S11" s="17"/>
      <c r="AA11" s="17"/>
      <c r="AB11" s="17"/>
    </row>
    <row r="12" spans="1:28" x14ac:dyDescent="0.2">
      <c r="A12" s="5" t="s">
        <v>7</v>
      </c>
      <c r="B12" s="7"/>
      <c r="C12" s="10">
        <v>118</v>
      </c>
      <c r="D12" s="11">
        <v>99</v>
      </c>
      <c r="F12" s="5" t="s">
        <v>7</v>
      </c>
      <c r="G12" s="7"/>
      <c r="H12" s="13">
        <v>227</v>
      </c>
      <c r="I12" s="14">
        <v>226</v>
      </c>
      <c r="K12" s="5" t="s">
        <v>7</v>
      </c>
      <c r="L12" s="7"/>
      <c r="M12" s="4">
        <v>113</v>
      </c>
      <c r="N12" s="23">
        <v>94</v>
      </c>
      <c r="O12" s="17"/>
      <c r="P12" s="17"/>
      <c r="S12" s="17"/>
      <c r="AA12" s="17"/>
    </row>
    <row r="13" spans="1:28" x14ac:dyDescent="0.2">
      <c r="A13" s="5" t="s">
        <v>8</v>
      </c>
      <c r="B13" s="7"/>
      <c r="C13" s="10"/>
      <c r="D13" s="15">
        <f>((C12-D12)/C12)*100</f>
        <v>16.101694915254235</v>
      </c>
      <c r="F13" s="5" t="s">
        <v>8</v>
      </c>
      <c r="G13" s="7"/>
      <c r="H13" s="10"/>
      <c r="I13" s="15">
        <f>((H12-I12)/H12)*100</f>
        <v>0.44052863436123352</v>
      </c>
      <c r="K13" s="5" t="s">
        <v>8</v>
      </c>
      <c r="L13" s="7"/>
      <c r="M13" s="12"/>
      <c r="N13" s="24">
        <f>((M12-N12)/M12)*100</f>
        <v>16.814159292035399</v>
      </c>
      <c r="O13" s="17"/>
      <c r="P13" s="17"/>
      <c r="S13" s="17"/>
      <c r="T13" s="17"/>
    </row>
    <row r="14" spans="1:28" x14ac:dyDescent="0.2">
      <c r="A14" s="5" t="s">
        <v>9</v>
      </c>
      <c r="B14" s="7"/>
      <c r="C14" s="18">
        <v>0.38</v>
      </c>
      <c r="D14" s="25">
        <v>0.59599999999999997</v>
      </c>
      <c r="F14" s="5" t="s">
        <v>9</v>
      </c>
      <c r="G14" s="7"/>
      <c r="H14" s="13">
        <v>0.63308589607635202</v>
      </c>
      <c r="I14" s="14">
        <v>0.71124260355029589</v>
      </c>
      <c r="K14" s="5" t="s">
        <v>9</v>
      </c>
      <c r="L14" s="7"/>
      <c r="M14" s="4">
        <v>0.46666666666666667</v>
      </c>
      <c r="N14" s="23">
        <v>0.73134328358208955</v>
      </c>
      <c r="O14" s="26"/>
      <c r="P14" s="26"/>
      <c r="Q14" s="27"/>
      <c r="S14" s="17"/>
      <c r="T14" s="17"/>
    </row>
    <row r="15" spans="1:28" x14ac:dyDescent="0.2">
      <c r="A15" s="19" t="s">
        <v>10</v>
      </c>
      <c r="B15" s="20"/>
      <c r="C15" s="21"/>
      <c r="D15" s="28">
        <f>D14-C14</f>
        <v>0.21599999999999997</v>
      </c>
      <c r="F15" s="19" t="s">
        <v>10</v>
      </c>
      <c r="G15" s="20"/>
      <c r="H15" s="21"/>
      <c r="I15" s="22">
        <f>I14-H14</f>
        <v>7.8156707473943876E-2</v>
      </c>
      <c r="K15" s="19" t="s">
        <v>10</v>
      </c>
      <c r="L15" s="20"/>
      <c r="M15" s="21"/>
      <c r="N15" s="29">
        <f>N14-M14</f>
        <v>0.26467661691542288</v>
      </c>
    </row>
    <row r="17" spans="1:14" x14ac:dyDescent="0.2">
      <c r="A17" s="1" t="s">
        <v>0</v>
      </c>
      <c r="B17" s="2"/>
      <c r="C17" s="2"/>
      <c r="D17" s="3"/>
      <c r="F17" s="1" t="s">
        <v>0</v>
      </c>
      <c r="G17" s="2"/>
      <c r="H17" s="2"/>
      <c r="I17" s="3"/>
      <c r="K17" s="1" t="s">
        <v>0</v>
      </c>
      <c r="L17" s="2"/>
      <c r="M17" s="2"/>
      <c r="N17" s="3"/>
    </row>
    <row r="18" spans="1:14" x14ac:dyDescent="0.2">
      <c r="A18" s="5" t="s">
        <v>14</v>
      </c>
      <c r="B18" s="4"/>
      <c r="C18" s="33" t="s">
        <v>2</v>
      </c>
      <c r="D18" s="34"/>
      <c r="F18" s="5" t="s">
        <v>15</v>
      </c>
      <c r="G18" s="4"/>
      <c r="H18" s="33" t="s">
        <v>2</v>
      </c>
      <c r="I18" s="34"/>
      <c r="K18" s="5" t="s">
        <v>16</v>
      </c>
      <c r="L18" s="4"/>
      <c r="M18" s="33" t="s">
        <v>2</v>
      </c>
      <c r="N18" s="34"/>
    </row>
    <row r="19" spans="1:14" x14ac:dyDescent="0.2">
      <c r="A19" s="5"/>
      <c r="B19" s="7"/>
      <c r="C19" s="6" t="s">
        <v>5</v>
      </c>
      <c r="D19" s="8" t="s">
        <v>6</v>
      </c>
      <c r="F19" s="5"/>
      <c r="G19" s="7"/>
      <c r="H19" s="6" t="s">
        <v>5</v>
      </c>
      <c r="I19" s="8" t="s">
        <v>6</v>
      </c>
      <c r="K19" s="5"/>
      <c r="L19" s="7"/>
      <c r="M19" s="6" t="s">
        <v>5</v>
      </c>
      <c r="N19" s="8" t="s">
        <v>6</v>
      </c>
    </row>
    <row r="20" spans="1:14" x14ac:dyDescent="0.2">
      <c r="A20" s="5" t="s">
        <v>7</v>
      </c>
      <c r="B20" s="7"/>
      <c r="C20" s="13">
        <v>156</v>
      </c>
      <c r="D20" s="14">
        <v>71</v>
      </c>
      <c r="F20" s="5" t="s">
        <v>7</v>
      </c>
      <c r="G20" s="7"/>
      <c r="H20" s="13">
        <v>172</v>
      </c>
      <c r="I20" s="14">
        <v>167</v>
      </c>
      <c r="K20" s="5" t="s">
        <v>7</v>
      </c>
      <c r="L20" s="7"/>
      <c r="M20" s="13">
        <v>128</v>
      </c>
      <c r="N20" s="14">
        <v>114</v>
      </c>
    </row>
    <row r="21" spans="1:14" x14ac:dyDescent="0.2">
      <c r="A21" s="5" t="s">
        <v>8</v>
      </c>
      <c r="B21" s="7"/>
      <c r="C21" s="10"/>
      <c r="D21" s="15">
        <f>((C20-D20)/C20)*100</f>
        <v>54.487179487179482</v>
      </c>
      <c r="F21" s="5" t="s">
        <v>8</v>
      </c>
      <c r="G21" s="7"/>
      <c r="H21" s="10"/>
      <c r="I21" s="15">
        <f>((H20-I20)/H20)*100</f>
        <v>2.9069767441860463</v>
      </c>
      <c r="K21" s="5" t="s">
        <v>8</v>
      </c>
      <c r="L21" s="7"/>
      <c r="M21" s="10"/>
      <c r="N21" s="15">
        <f>((M20-N20)/M20)*100</f>
        <v>10.9375</v>
      </c>
    </row>
    <row r="22" spans="1:14" x14ac:dyDescent="0.2">
      <c r="A22" s="5" t="s">
        <v>9</v>
      </c>
      <c r="B22" s="7"/>
      <c r="C22" s="13">
        <v>0.65579340808698605</v>
      </c>
      <c r="D22" s="14">
        <v>1.1199186991869918</v>
      </c>
      <c r="F22" s="5" t="s">
        <v>9</v>
      </c>
      <c r="G22" s="7"/>
      <c r="H22" s="13">
        <v>0.6487935656836461</v>
      </c>
      <c r="I22" s="30">
        <v>0.75382262996941896</v>
      </c>
      <c r="K22" s="5" t="s">
        <v>9</v>
      </c>
      <c r="L22" s="7"/>
      <c r="M22" s="13">
        <v>0.55737704918032782</v>
      </c>
      <c r="N22" s="14">
        <v>0.94814814814814818</v>
      </c>
    </row>
    <row r="23" spans="1:14" x14ac:dyDescent="0.2">
      <c r="A23" s="19" t="s">
        <v>10</v>
      </c>
      <c r="B23" s="20"/>
      <c r="C23" s="31"/>
      <c r="D23" s="32">
        <f>D22-C22</f>
        <v>0.46412529110000578</v>
      </c>
      <c r="F23" s="19" t="s">
        <v>10</v>
      </c>
      <c r="G23" s="20"/>
      <c r="H23" s="21"/>
      <c r="I23" s="22">
        <f>I22-H22</f>
        <v>0.10502906428577286</v>
      </c>
      <c r="K23" s="19" t="s">
        <v>10</v>
      </c>
      <c r="L23" s="20"/>
      <c r="M23" s="21"/>
      <c r="N23" s="22">
        <f>N22-M22</f>
        <v>0.39077109896782036</v>
      </c>
    </row>
    <row r="25" spans="1:14" x14ac:dyDescent="0.2">
      <c r="A25" s="1" t="s">
        <v>0</v>
      </c>
      <c r="B25" s="2"/>
      <c r="C25" s="2"/>
      <c r="D25" s="3"/>
      <c r="F25" s="1" t="s">
        <v>0</v>
      </c>
      <c r="G25" s="2"/>
      <c r="H25" s="2"/>
      <c r="I25" s="3"/>
      <c r="K25" s="1" t="s">
        <v>0</v>
      </c>
      <c r="L25" s="2"/>
      <c r="M25" s="2"/>
      <c r="N25" s="3"/>
    </row>
    <row r="26" spans="1:14" x14ac:dyDescent="0.2">
      <c r="A26" s="5" t="s">
        <v>17</v>
      </c>
      <c r="B26" s="4"/>
      <c r="C26" s="33" t="s">
        <v>2</v>
      </c>
      <c r="D26" s="34"/>
      <c r="F26" s="5" t="s">
        <v>18</v>
      </c>
      <c r="G26" s="4"/>
      <c r="H26" s="33" t="s">
        <v>2</v>
      </c>
      <c r="I26" s="34"/>
      <c r="K26" s="5" t="s">
        <v>19</v>
      </c>
      <c r="L26" s="4"/>
      <c r="M26" s="33" t="s">
        <v>2</v>
      </c>
      <c r="N26" s="34"/>
    </row>
    <row r="27" spans="1:14" x14ac:dyDescent="0.2">
      <c r="A27" s="5"/>
      <c r="B27" s="7"/>
      <c r="C27" s="6" t="s">
        <v>5</v>
      </c>
      <c r="D27" s="8" t="s">
        <v>6</v>
      </c>
      <c r="F27" s="5"/>
      <c r="G27" s="7"/>
      <c r="H27" s="6" t="s">
        <v>5</v>
      </c>
      <c r="I27" s="8" t="s">
        <v>6</v>
      </c>
      <c r="K27" s="5"/>
      <c r="L27" s="7"/>
      <c r="M27" s="6" t="s">
        <v>5</v>
      </c>
      <c r="N27" s="8" t="s">
        <v>6</v>
      </c>
    </row>
    <row r="28" spans="1:14" x14ac:dyDescent="0.2">
      <c r="A28" s="5" t="s">
        <v>7</v>
      </c>
      <c r="B28" s="7"/>
      <c r="C28" s="13">
        <v>126</v>
      </c>
      <c r="D28" s="14">
        <v>113</v>
      </c>
      <c r="F28" s="5" t="s">
        <v>7</v>
      </c>
      <c r="G28" s="7"/>
      <c r="H28" s="13">
        <v>250</v>
      </c>
      <c r="I28" s="14">
        <v>251</v>
      </c>
      <c r="K28" s="5" t="s">
        <v>7</v>
      </c>
      <c r="L28" s="7"/>
      <c r="M28" s="13">
        <v>134</v>
      </c>
      <c r="N28" s="14">
        <v>108</v>
      </c>
    </row>
    <row r="29" spans="1:14" x14ac:dyDescent="0.2">
      <c r="A29" s="5" t="s">
        <v>8</v>
      </c>
      <c r="B29" s="7"/>
      <c r="C29" s="10"/>
      <c r="D29" s="15">
        <f>((C28-D28)/C28)*100</f>
        <v>10.317460317460316</v>
      </c>
      <c r="F29" s="5" t="s">
        <v>8</v>
      </c>
      <c r="G29" s="7"/>
      <c r="H29" s="10"/>
      <c r="I29" s="15">
        <f>((H28-I28)/H28)*100</f>
        <v>-0.4</v>
      </c>
      <c r="K29" s="5" t="s">
        <v>8</v>
      </c>
      <c r="L29" s="7"/>
      <c r="M29" s="10"/>
      <c r="N29" s="15">
        <f>((M28-N28)/M28)*100</f>
        <v>19.402985074626866</v>
      </c>
    </row>
    <row r="30" spans="1:14" x14ac:dyDescent="0.2">
      <c r="A30" s="5" t="s">
        <v>9</v>
      </c>
      <c r="B30" s="7"/>
      <c r="C30" s="13">
        <v>0.52341311134235169</v>
      </c>
      <c r="D30" s="14">
        <v>0.70562499999999995</v>
      </c>
      <c r="F30" s="5" t="s">
        <v>9</v>
      </c>
      <c r="G30" s="7"/>
      <c r="H30" s="13">
        <v>0.70970873786407762</v>
      </c>
      <c r="I30" s="14">
        <v>0.81736368448914765</v>
      </c>
      <c r="K30" s="5" t="s">
        <v>9</v>
      </c>
      <c r="L30" s="7"/>
      <c r="M30" s="13">
        <v>0.59278350515463918</v>
      </c>
      <c r="N30" s="14">
        <v>1.0534351145038168</v>
      </c>
    </row>
    <row r="31" spans="1:14" x14ac:dyDescent="0.2">
      <c r="A31" s="19" t="s">
        <v>10</v>
      </c>
      <c r="B31" s="20"/>
      <c r="C31" s="31"/>
      <c r="D31" s="32">
        <f>D30-C30</f>
        <v>0.18221188865764826</v>
      </c>
      <c r="F31" s="19" t="s">
        <v>10</v>
      </c>
      <c r="G31" s="20"/>
      <c r="H31" s="21"/>
      <c r="I31" s="22">
        <f>I30-H30</f>
        <v>0.10765494662507002</v>
      </c>
      <c r="K31" s="19" t="s">
        <v>10</v>
      </c>
      <c r="L31" s="20"/>
      <c r="M31" s="21"/>
      <c r="N31" s="22">
        <f>N30-M30</f>
        <v>0.46065160934917759</v>
      </c>
    </row>
    <row r="33" spans="1:15" x14ac:dyDescent="0.2">
      <c r="A33" s="1" t="s">
        <v>0</v>
      </c>
      <c r="B33" s="2"/>
      <c r="C33" s="2"/>
      <c r="D33" s="3"/>
      <c r="F33" s="1" t="s">
        <v>0</v>
      </c>
      <c r="G33" s="2"/>
      <c r="H33" s="2"/>
      <c r="I33" s="3"/>
      <c r="K33" s="1" t="s">
        <v>0</v>
      </c>
      <c r="L33" s="2"/>
      <c r="M33" s="2"/>
      <c r="N33" s="3"/>
    </row>
    <row r="34" spans="1:15" x14ac:dyDescent="0.2">
      <c r="A34" s="5" t="s">
        <v>20</v>
      </c>
      <c r="B34" s="4"/>
      <c r="C34" s="33" t="s">
        <v>2</v>
      </c>
      <c r="D34" s="34"/>
      <c r="F34" s="5" t="s">
        <v>21</v>
      </c>
      <c r="G34" s="4"/>
      <c r="H34" s="33" t="s">
        <v>2</v>
      </c>
      <c r="I34" s="34"/>
      <c r="K34" s="5" t="s">
        <v>22</v>
      </c>
      <c r="L34" s="4"/>
      <c r="M34" s="33" t="s">
        <v>2</v>
      </c>
      <c r="N34" s="34"/>
    </row>
    <row r="35" spans="1:15" x14ac:dyDescent="0.2">
      <c r="A35" s="5"/>
      <c r="B35" s="7"/>
      <c r="C35" s="6" t="s">
        <v>5</v>
      </c>
      <c r="D35" s="8" t="s">
        <v>6</v>
      </c>
      <c r="F35" s="5"/>
      <c r="G35" s="7"/>
      <c r="H35" s="6" t="s">
        <v>5</v>
      </c>
      <c r="I35" s="8" t="s">
        <v>6</v>
      </c>
      <c r="K35" s="5"/>
      <c r="L35" s="7"/>
      <c r="M35" s="6" t="s">
        <v>5</v>
      </c>
      <c r="N35" s="8" t="s">
        <v>6</v>
      </c>
    </row>
    <row r="36" spans="1:15" x14ac:dyDescent="0.2">
      <c r="A36" s="5" t="s">
        <v>7</v>
      </c>
      <c r="B36" s="7"/>
      <c r="C36" s="13">
        <v>113</v>
      </c>
      <c r="D36" s="14">
        <v>69</v>
      </c>
      <c r="F36" s="5" t="s">
        <v>7</v>
      </c>
      <c r="G36" s="7"/>
      <c r="H36" s="13">
        <v>168</v>
      </c>
      <c r="I36" s="14">
        <v>167</v>
      </c>
      <c r="K36" s="5" t="s">
        <v>7</v>
      </c>
      <c r="L36" s="7"/>
      <c r="M36" s="13" t="s">
        <v>31</v>
      </c>
      <c r="N36" s="14" t="s">
        <v>31</v>
      </c>
    </row>
    <row r="37" spans="1:15" x14ac:dyDescent="0.2">
      <c r="A37" s="5" t="s">
        <v>8</v>
      </c>
      <c r="B37" s="7"/>
      <c r="C37" s="10"/>
      <c r="D37" s="15">
        <f>((C36-D36)/C36)*100</f>
        <v>38.938053097345133</v>
      </c>
      <c r="F37" s="5" t="s">
        <v>8</v>
      </c>
      <c r="G37" s="7"/>
      <c r="H37" s="10"/>
      <c r="I37" s="15">
        <f>((H36-I36)/H36)*100</f>
        <v>0.59523809523809523</v>
      </c>
      <c r="K37" s="5" t="s">
        <v>8</v>
      </c>
      <c r="L37" s="7"/>
      <c r="M37" s="10"/>
      <c r="N37" s="15" t="s">
        <v>31</v>
      </c>
      <c r="O37" s="27"/>
    </row>
    <row r="38" spans="1:15" x14ac:dyDescent="0.2">
      <c r="A38" s="5" t="s">
        <v>9</v>
      </c>
      <c r="B38" s="7"/>
      <c r="C38" s="13">
        <v>0.4730728616684266</v>
      </c>
      <c r="D38" s="14">
        <v>0.80938416422287385</v>
      </c>
      <c r="F38" s="5" t="s">
        <v>9</v>
      </c>
      <c r="G38" s="7"/>
      <c r="H38" s="13">
        <v>0.74421364985163208</v>
      </c>
      <c r="I38" s="14">
        <v>0.86904761904761907</v>
      </c>
      <c r="K38" s="5" t="s">
        <v>9</v>
      </c>
      <c r="L38" s="7"/>
      <c r="M38" s="13">
        <v>0.66412213740458015</v>
      </c>
      <c r="N38" s="14">
        <v>0.96441281138790036</v>
      </c>
    </row>
    <row r="39" spans="1:15" x14ac:dyDescent="0.2">
      <c r="A39" s="19" t="s">
        <v>10</v>
      </c>
      <c r="B39" s="20"/>
      <c r="C39" s="31"/>
      <c r="D39" s="32">
        <f>D38-C38</f>
        <v>0.33631130255444724</v>
      </c>
      <c r="F39" s="19" t="s">
        <v>10</v>
      </c>
      <c r="G39" s="20"/>
      <c r="H39" s="21"/>
      <c r="I39" s="22">
        <f>I38-H38</f>
        <v>0.12483396919598699</v>
      </c>
      <c r="K39" s="19" t="s">
        <v>10</v>
      </c>
      <c r="L39" s="20"/>
      <c r="M39" s="21"/>
      <c r="N39" s="22">
        <f>N38-M38</f>
        <v>0.30029067398332021</v>
      </c>
    </row>
    <row r="41" spans="1:15" x14ac:dyDescent="0.2">
      <c r="A41" s="1" t="s">
        <v>0</v>
      </c>
      <c r="B41" s="2"/>
      <c r="C41" s="2"/>
      <c r="D41" s="3"/>
      <c r="F41" s="1" t="s">
        <v>0</v>
      </c>
      <c r="G41" s="2"/>
      <c r="H41" s="2"/>
      <c r="I41" s="3"/>
      <c r="K41" s="1" t="s">
        <v>0</v>
      </c>
      <c r="L41" s="2"/>
      <c r="M41" s="2"/>
      <c r="N41" s="3"/>
    </row>
    <row r="42" spans="1:15" x14ac:dyDescent="0.2">
      <c r="A42" s="5" t="s">
        <v>23</v>
      </c>
      <c r="B42" s="4"/>
      <c r="C42" s="33" t="s">
        <v>2</v>
      </c>
      <c r="D42" s="34"/>
      <c r="F42" s="5" t="s">
        <v>24</v>
      </c>
      <c r="G42" s="4"/>
      <c r="H42" s="33" t="s">
        <v>2</v>
      </c>
      <c r="I42" s="34"/>
      <c r="K42" s="5" t="s">
        <v>25</v>
      </c>
      <c r="L42" s="4"/>
      <c r="M42" s="33" t="s">
        <v>2</v>
      </c>
      <c r="N42" s="34"/>
    </row>
    <row r="43" spans="1:15" x14ac:dyDescent="0.2">
      <c r="A43" s="5"/>
      <c r="B43" s="7"/>
      <c r="C43" s="6" t="s">
        <v>5</v>
      </c>
      <c r="D43" s="8" t="s">
        <v>6</v>
      </c>
      <c r="F43" s="5"/>
      <c r="G43" s="7"/>
      <c r="H43" s="6" t="s">
        <v>5</v>
      </c>
      <c r="I43" s="8" t="s">
        <v>6</v>
      </c>
      <c r="K43" s="5"/>
      <c r="L43" s="7"/>
      <c r="M43" s="6" t="s">
        <v>5</v>
      </c>
      <c r="N43" s="8" t="s">
        <v>6</v>
      </c>
    </row>
    <row r="44" spans="1:15" x14ac:dyDescent="0.2">
      <c r="A44" s="5" t="s">
        <v>7</v>
      </c>
      <c r="B44" s="7"/>
      <c r="C44" s="13">
        <v>106</v>
      </c>
      <c r="D44" s="14">
        <v>89</v>
      </c>
      <c r="F44" s="5" t="s">
        <v>7</v>
      </c>
      <c r="G44" s="7"/>
      <c r="H44" s="13">
        <v>181</v>
      </c>
      <c r="I44" s="14">
        <v>176</v>
      </c>
      <c r="K44" s="5" t="s">
        <v>7</v>
      </c>
      <c r="L44" s="7"/>
      <c r="M44" s="13">
        <v>160</v>
      </c>
      <c r="N44" s="14">
        <v>112</v>
      </c>
    </row>
    <row r="45" spans="1:15" x14ac:dyDescent="0.2">
      <c r="A45" s="5" t="s">
        <v>8</v>
      </c>
      <c r="B45" s="7"/>
      <c r="C45" s="10"/>
      <c r="D45" s="15">
        <f>((C44-D44)/C44)*100</f>
        <v>16.037735849056602</v>
      </c>
      <c r="F45" s="5" t="s">
        <v>8</v>
      </c>
      <c r="G45" s="7"/>
      <c r="H45" s="10"/>
      <c r="I45" s="15">
        <f>((H44-I44)/H44)*100</f>
        <v>2.7624309392265194</v>
      </c>
      <c r="K45" s="5" t="s">
        <v>8</v>
      </c>
      <c r="L45" s="7"/>
      <c r="M45" s="10"/>
      <c r="N45" s="15">
        <f>((M44-N44)/M44)*100</f>
        <v>30</v>
      </c>
    </row>
    <row r="46" spans="1:15" x14ac:dyDescent="0.2">
      <c r="A46" s="5" t="s">
        <v>9</v>
      </c>
      <c r="B46" s="7"/>
      <c r="C46" s="13">
        <v>0.62159214830970555</v>
      </c>
      <c r="D46" s="14">
        <v>1.1628614916286149</v>
      </c>
      <c r="F46" s="5" t="s">
        <v>9</v>
      </c>
      <c r="G46" s="7"/>
      <c r="H46" s="13">
        <v>0.59327461969575657</v>
      </c>
      <c r="I46" s="14">
        <v>0.60971593248250311</v>
      </c>
      <c r="K46" s="5" t="s">
        <v>9</v>
      </c>
      <c r="L46" s="7"/>
      <c r="M46" s="13">
        <v>0.81664580725907376</v>
      </c>
      <c r="N46" s="14">
        <v>1.0336194563662373</v>
      </c>
    </row>
    <row r="47" spans="1:15" x14ac:dyDescent="0.2">
      <c r="A47" s="19" t="s">
        <v>10</v>
      </c>
      <c r="B47" s="20"/>
      <c r="C47" s="31"/>
      <c r="D47" s="32">
        <f>D46-C46</f>
        <v>0.5412693433189093</v>
      </c>
      <c r="F47" s="19" t="s">
        <v>10</v>
      </c>
      <c r="G47" s="20"/>
      <c r="H47" s="21"/>
      <c r="I47" s="22">
        <f>I46-H46</f>
        <v>1.6441312786746543E-2</v>
      </c>
      <c r="K47" s="19" t="s">
        <v>10</v>
      </c>
      <c r="L47" s="20"/>
      <c r="M47" s="21"/>
      <c r="N47" s="22">
        <f>N46-M46</f>
        <v>0.21697364910716355</v>
      </c>
    </row>
    <row r="49" spans="1:17" x14ac:dyDescent="0.2">
      <c r="A49" s="1" t="s">
        <v>0</v>
      </c>
      <c r="B49" s="2"/>
      <c r="C49" s="2"/>
      <c r="D49" s="3"/>
      <c r="K49" s="1" t="s">
        <v>0</v>
      </c>
      <c r="L49" s="2"/>
      <c r="M49" s="2"/>
      <c r="N49" s="3"/>
    </row>
    <row r="50" spans="1:17" x14ac:dyDescent="0.2">
      <c r="A50" s="5" t="s">
        <v>26</v>
      </c>
      <c r="B50" s="4"/>
      <c r="C50" s="33" t="s">
        <v>2</v>
      </c>
      <c r="D50" s="34"/>
      <c r="K50" s="5" t="s">
        <v>27</v>
      </c>
      <c r="L50" s="4"/>
      <c r="M50" s="33" t="s">
        <v>2</v>
      </c>
      <c r="N50" s="34"/>
    </row>
    <row r="51" spans="1:17" x14ac:dyDescent="0.2">
      <c r="A51" s="5"/>
      <c r="B51" s="7"/>
      <c r="C51" s="6" t="s">
        <v>5</v>
      </c>
      <c r="D51" s="8" t="s">
        <v>6</v>
      </c>
      <c r="K51" s="5"/>
      <c r="L51" s="7"/>
      <c r="M51" s="6" t="s">
        <v>5</v>
      </c>
      <c r="N51" s="8" t="s">
        <v>6</v>
      </c>
    </row>
    <row r="52" spans="1:17" x14ac:dyDescent="0.2">
      <c r="A52" s="5" t="s">
        <v>7</v>
      </c>
      <c r="B52" s="7"/>
      <c r="C52" s="13">
        <v>177</v>
      </c>
      <c r="D52" s="14">
        <v>155</v>
      </c>
      <c r="K52" s="5" t="s">
        <v>7</v>
      </c>
      <c r="L52" s="7"/>
      <c r="M52" s="4">
        <v>94</v>
      </c>
      <c r="N52" s="14">
        <v>52</v>
      </c>
    </row>
    <row r="53" spans="1:17" x14ac:dyDescent="0.2">
      <c r="A53" s="5" t="s">
        <v>8</v>
      </c>
      <c r="B53" s="7"/>
      <c r="C53" s="10"/>
      <c r="D53" s="15">
        <f>((C52-D52)/C52)*100</f>
        <v>12.429378531073446</v>
      </c>
      <c r="K53" s="5" t="s">
        <v>8</v>
      </c>
      <c r="L53" s="7"/>
      <c r="M53" s="10"/>
      <c r="N53" s="15">
        <f>((M52-N52)/M52)*100</f>
        <v>44.680851063829785</v>
      </c>
    </row>
    <row r="54" spans="1:17" x14ac:dyDescent="0.2">
      <c r="A54" s="5" t="s">
        <v>9</v>
      </c>
      <c r="B54" s="7"/>
      <c r="C54" s="13">
        <v>0.82984929508993677</v>
      </c>
      <c r="D54" s="14">
        <v>1.0155529953917051</v>
      </c>
      <c r="K54" s="5" t="s">
        <v>9</v>
      </c>
      <c r="L54" s="7"/>
      <c r="M54" s="13">
        <v>0.82335329341317365</v>
      </c>
      <c r="N54" s="14">
        <v>1.1241379310344828</v>
      </c>
      <c r="P54" s="13"/>
      <c r="Q54" s="13"/>
    </row>
    <row r="55" spans="1:17" x14ac:dyDescent="0.2">
      <c r="A55" s="19" t="s">
        <v>10</v>
      </c>
      <c r="B55" s="20"/>
      <c r="C55" s="31"/>
      <c r="D55" s="32">
        <f>D54-C54</f>
        <v>0.1857037003017683</v>
      </c>
      <c r="K55" s="19" t="s">
        <v>10</v>
      </c>
      <c r="L55" s="20"/>
      <c r="M55" s="21"/>
      <c r="N55" s="22">
        <f>N54-M54</f>
        <v>0.30078463762130914</v>
      </c>
    </row>
    <row r="57" spans="1:17" x14ac:dyDescent="0.2">
      <c r="A57" s="1" t="s">
        <v>0</v>
      </c>
      <c r="B57" s="2"/>
      <c r="C57" s="2"/>
      <c r="D57" s="3"/>
    </row>
    <row r="58" spans="1:17" x14ac:dyDescent="0.2">
      <c r="A58" s="5" t="s">
        <v>28</v>
      </c>
      <c r="B58" s="4"/>
      <c r="C58" s="33" t="s">
        <v>2</v>
      </c>
      <c r="D58" s="34"/>
    </row>
    <row r="59" spans="1:17" x14ac:dyDescent="0.2">
      <c r="A59" s="5"/>
      <c r="B59" s="7"/>
      <c r="C59" s="6" t="s">
        <v>5</v>
      </c>
      <c r="D59" s="8" t="s">
        <v>6</v>
      </c>
    </row>
    <row r="60" spans="1:17" x14ac:dyDescent="0.2">
      <c r="A60" s="5" t="s">
        <v>7</v>
      </c>
      <c r="B60" s="7"/>
      <c r="C60" s="13">
        <v>170</v>
      </c>
      <c r="D60" s="14">
        <v>148</v>
      </c>
    </row>
    <row r="61" spans="1:17" x14ac:dyDescent="0.2">
      <c r="A61" s="5" t="s">
        <v>8</v>
      </c>
      <c r="B61" s="7"/>
      <c r="C61" s="10"/>
      <c r="D61" s="15">
        <f>((C60-D60)/C60)*100</f>
        <v>12.941176470588237</v>
      </c>
    </row>
    <row r="62" spans="1:17" x14ac:dyDescent="0.2">
      <c r="A62" s="5" t="s">
        <v>9</v>
      </c>
      <c r="B62" s="7"/>
      <c r="C62" s="13">
        <v>0.98292682926829267</v>
      </c>
      <c r="D62" s="14">
        <v>1.3644314868804666</v>
      </c>
    </row>
    <row r="63" spans="1:17" x14ac:dyDescent="0.2">
      <c r="A63" s="19" t="s">
        <v>10</v>
      </c>
      <c r="B63" s="20"/>
      <c r="C63" s="31"/>
      <c r="D63" s="32">
        <f>D62-C62</f>
        <v>0.38150465761217389</v>
      </c>
    </row>
    <row r="65" spans="1:7" x14ac:dyDescent="0.2">
      <c r="A65" s="1" t="s">
        <v>0</v>
      </c>
      <c r="B65" s="2"/>
      <c r="C65" s="2"/>
      <c r="D65" s="3"/>
    </row>
    <row r="66" spans="1:7" x14ac:dyDescent="0.2">
      <c r="A66" s="5" t="s">
        <v>29</v>
      </c>
      <c r="B66" s="4"/>
      <c r="C66" s="33" t="s">
        <v>2</v>
      </c>
      <c r="D66" s="34"/>
    </row>
    <row r="67" spans="1:7" x14ac:dyDescent="0.2">
      <c r="A67" s="5"/>
      <c r="B67" s="7"/>
      <c r="C67" s="6" t="s">
        <v>5</v>
      </c>
      <c r="D67" s="8" t="s">
        <v>6</v>
      </c>
    </row>
    <row r="68" spans="1:7" x14ac:dyDescent="0.2">
      <c r="A68" s="5" t="s">
        <v>7</v>
      </c>
      <c r="B68" s="7"/>
      <c r="C68" s="13">
        <v>123</v>
      </c>
      <c r="D68" s="14">
        <v>108</v>
      </c>
      <c r="F68" s="17"/>
      <c r="G68" s="17"/>
    </row>
    <row r="69" spans="1:7" x14ac:dyDescent="0.2">
      <c r="A69" s="5" t="s">
        <v>8</v>
      </c>
      <c r="B69" s="7"/>
      <c r="C69" s="10"/>
      <c r="D69" s="15">
        <f>((C68-D68)/C68)*100</f>
        <v>12.195121951219512</v>
      </c>
      <c r="F69" s="17"/>
      <c r="G69" s="17"/>
    </row>
    <row r="70" spans="1:7" x14ac:dyDescent="0.2">
      <c r="A70" s="5" t="s">
        <v>9</v>
      </c>
      <c r="B70" s="7"/>
      <c r="C70" s="13">
        <v>0.4731182795698925</v>
      </c>
      <c r="D70" s="14">
        <v>0.72727272727272729</v>
      </c>
    </row>
    <row r="71" spans="1:7" x14ac:dyDescent="0.2">
      <c r="A71" s="19" t="s">
        <v>10</v>
      </c>
      <c r="B71" s="20"/>
      <c r="C71" s="31"/>
      <c r="D71" s="32">
        <f>D70-C70</f>
        <v>0.2541544477028348</v>
      </c>
    </row>
    <row r="73" spans="1:7" x14ac:dyDescent="0.2">
      <c r="A73" s="1" t="s">
        <v>0</v>
      </c>
      <c r="B73" s="2"/>
      <c r="C73" s="2"/>
      <c r="D73" s="3"/>
    </row>
    <row r="74" spans="1:7" x14ac:dyDescent="0.2">
      <c r="A74" s="5" t="s">
        <v>30</v>
      </c>
      <c r="B74" s="4"/>
      <c r="C74" s="33" t="s">
        <v>2</v>
      </c>
      <c r="D74" s="34"/>
    </row>
    <row r="75" spans="1:7" x14ac:dyDescent="0.2">
      <c r="A75" s="5"/>
      <c r="B75" s="7"/>
      <c r="C75" s="6" t="s">
        <v>5</v>
      </c>
      <c r="D75" s="8" t="s">
        <v>6</v>
      </c>
    </row>
    <row r="76" spans="1:7" x14ac:dyDescent="0.2">
      <c r="A76" s="5" t="s">
        <v>7</v>
      </c>
      <c r="B76" s="7"/>
      <c r="C76" s="13">
        <v>120</v>
      </c>
      <c r="D76" s="14">
        <v>95</v>
      </c>
    </row>
    <row r="77" spans="1:7" x14ac:dyDescent="0.2">
      <c r="A77" s="5" t="s">
        <v>8</v>
      </c>
      <c r="B77" s="7"/>
      <c r="C77" s="10"/>
      <c r="D77" s="15">
        <f>((C76-D76)/C76)*100</f>
        <v>20.833333333333336</v>
      </c>
    </row>
    <row r="78" spans="1:7" x14ac:dyDescent="0.2">
      <c r="A78" s="5" t="s">
        <v>9</v>
      </c>
      <c r="B78" s="7"/>
      <c r="C78" s="13">
        <v>0.82352941176470584</v>
      </c>
      <c r="D78" s="14">
        <v>1.2589928057553956</v>
      </c>
    </row>
    <row r="79" spans="1:7" x14ac:dyDescent="0.2">
      <c r="A79" s="19" t="s">
        <v>10</v>
      </c>
      <c r="B79" s="20"/>
      <c r="C79" s="31"/>
      <c r="D79" s="32">
        <f>D78-C78</f>
        <v>0.43546339399068978</v>
      </c>
    </row>
  </sheetData>
  <mergeCells count="23">
    <mergeCell ref="C50:D50"/>
    <mergeCell ref="M50:N50"/>
    <mergeCell ref="C58:D58"/>
    <mergeCell ref="C66:D66"/>
    <mergeCell ref="C74:D74"/>
    <mergeCell ref="C34:D34"/>
    <mergeCell ref="H34:I34"/>
    <mergeCell ref="M34:N34"/>
    <mergeCell ref="C42:D42"/>
    <mergeCell ref="H42:I42"/>
    <mergeCell ref="M42:N42"/>
    <mergeCell ref="C18:D18"/>
    <mergeCell ref="H18:I18"/>
    <mergeCell ref="M18:N18"/>
    <mergeCell ref="C26:D26"/>
    <mergeCell ref="H26:I26"/>
    <mergeCell ref="M26:N26"/>
    <mergeCell ref="C2:D2"/>
    <mergeCell ref="H2:I2"/>
    <mergeCell ref="M2:N2"/>
    <mergeCell ref="C10:D10"/>
    <mergeCell ref="H10:I10"/>
    <mergeCell ref="M10:N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C502-951A-CB45-971A-BE24FF4A0847}">
  <dimension ref="A1:N79"/>
  <sheetViews>
    <sheetView topLeftCell="A33" workbookViewId="0">
      <selection activeCell="G72" sqref="G72"/>
    </sheetView>
  </sheetViews>
  <sheetFormatPr baseColWidth="10" defaultColWidth="8.83203125" defaultRowHeight="15" x14ac:dyDescent="0.2"/>
  <sheetData>
    <row r="1" spans="1:14" x14ac:dyDescent="0.2">
      <c r="A1" s="48" t="s">
        <v>0</v>
      </c>
      <c r="B1" s="47"/>
      <c r="C1" s="46"/>
      <c r="D1" s="45"/>
      <c r="F1" s="48" t="s">
        <v>0</v>
      </c>
      <c r="G1" s="47"/>
      <c r="H1" s="46"/>
      <c r="I1" s="45"/>
      <c r="K1" s="48" t="s">
        <v>0</v>
      </c>
      <c r="L1" s="47"/>
      <c r="M1" s="46"/>
      <c r="N1" s="45"/>
    </row>
    <row r="2" spans="1:14" x14ac:dyDescent="0.2">
      <c r="A2" s="39" t="s">
        <v>32</v>
      </c>
      <c r="B2" s="44">
        <v>1</v>
      </c>
      <c r="C2" s="43" t="s">
        <v>2</v>
      </c>
      <c r="D2" s="34"/>
      <c r="F2" s="39" t="s">
        <v>34</v>
      </c>
      <c r="G2" s="44">
        <v>1</v>
      </c>
      <c r="H2" s="43" t="s">
        <v>2</v>
      </c>
      <c r="I2" s="34"/>
      <c r="K2" s="39" t="s">
        <v>33</v>
      </c>
      <c r="L2" s="44">
        <v>1</v>
      </c>
      <c r="M2" s="43" t="s">
        <v>2</v>
      </c>
      <c r="N2" s="34"/>
    </row>
    <row r="3" spans="1:14" x14ac:dyDescent="0.2">
      <c r="A3" s="39"/>
      <c r="B3" s="38"/>
      <c r="C3" s="42" t="s">
        <v>5</v>
      </c>
      <c r="D3" s="41" t="s">
        <v>6</v>
      </c>
      <c r="F3" s="39"/>
      <c r="G3" s="38"/>
      <c r="H3" s="42" t="s">
        <v>5</v>
      </c>
      <c r="I3" s="41" t="s">
        <v>6</v>
      </c>
      <c r="K3" s="39"/>
      <c r="L3" s="38"/>
      <c r="M3" s="42" t="s">
        <v>5</v>
      </c>
      <c r="N3" s="41" t="s">
        <v>6</v>
      </c>
    </row>
    <row r="4" spans="1:14" x14ac:dyDescent="0.2">
      <c r="A4" s="39" t="s">
        <v>7</v>
      </c>
      <c r="B4" s="38"/>
      <c r="C4">
        <v>145</v>
      </c>
      <c r="D4" s="14">
        <v>145</v>
      </c>
      <c r="F4" s="39" t="s">
        <v>7</v>
      </c>
      <c r="G4" s="38"/>
      <c r="H4">
        <v>164</v>
      </c>
      <c r="I4" s="14">
        <v>164</v>
      </c>
      <c r="K4" s="39" t="s">
        <v>7</v>
      </c>
      <c r="L4" s="38"/>
      <c r="M4">
        <v>211.37299999999999</v>
      </c>
      <c r="N4" s="14">
        <v>211.80600000000001</v>
      </c>
    </row>
    <row r="5" spans="1:14" x14ac:dyDescent="0.2">
      <c r="A5" s="39" t="s">
        <v>8</v>
      </c>
      <c r="B5" s="38"/>
      <c r="C5" s="40"/>
      <c r="D5" s="15">
        <f>((C4-D4)/C4)*100</f>
        <v>0</v>
      </c>
      <c r="F5" s="39" t="s">
        <v>8</v>
      </c>
      <c r="G5" s="38"/>
      <c r="H5" s="40"/>
      <c r="I5" s="15">
        <f>((H4-I4)/H4)*100</f>
        <v>0</v>
      </c>
      <c r="K5" s="39" t="s">
        <v>8</v>
      </c>
      <c r="L5" s="38"/>
      <c r="M5" s="40"/>
      <c r="N5" s="15">
        <f>((M4-N4)/M4)*100</f>
        <v>-0.20485113992800458</v>
      </c>
    </row>
    <row r="6" spans="1:14" x14ac:dyDescent="0.2">
      <c r="A6" s="39" t="s">
        <v>9</v>
      </c>
      <c r="B6" s="38"/>
      <c r="C6">
        <v>0.3794089609151573</v>
      </c>
      <c r="D6" s="14">
        <v>0.47062245491564864</v>
      </c>
      <c r="F6" s="39" t="s">
        <v>9</v>
      </c>
      <c r="G6" s="38"/>
      <c r="H6">
        <v>0.49727965179542982</v>
      </c>
      <c r="I6" s="14">
        <v>0.58353808353808356</v>
      </c>
      <c r="K6" s="39" t="s">
        <v>9</v>
      </c>
      <c r="L6" s="38"/>
      <c r="M6">
        <v>0.65700000000000003</v>
      </c>
      <c r="N6" s="14">
        <v>0.71399999999999997</v>
      </c>
    </row>
    <row r="7" spans="1:14" x14ac:dyDescent="0.2">
      <c r="A7" s="37" t="s">
        <v>10</v>
      </c>
      <c r="B7" s="36"/>
      <c r="C7" s="35"/>
      <c r="D7" s="22">
        <f>D6-C6</f>
        <v>9.1213494000491335E-2</v>
      </c>
      <c r="F7" s="37" t="s">
        <v>10</v>
      </c>
      <c r="G7" s="36"/>
      <c r="H7" s="35"/>
      <c r="I7" s="22">
        <f>I6-H6</f>
        <v>8.6258431742653741E-2</v>
      </c>
      <c r="K7" s="37" t="s">
        <v>10</v>
      </c>
      <c r="L7" s="36"/>
      <c r="M7" s="35"/>
      <c r="N7" s="22">
        <f>N6-M6</f>
        <v>5.699999999999994E-2</v>
      </c>
    </row>
    <row r="8" spans="1:14" x14ac:dyDescent="0.2">
      <c r="B8" s="44"/>
      <c r="G8" s="44"/>
    </row>
    <row r="9" spans="1:14" x14ac:dyDescent="0.2">
      <c r="A9" s="48" t="s">
        <v>0</v>
      </c>
      <c r="B9" s="47"/>
      <c r="C9" s="46"/>
      <c r="D9" s="45"/>
      <c r="F9" s="48" t="s">
        <v>0</v>
      </c>
      <c r="G9" s="47"/>
      <c r="H9" s="46"/>
      <c r="I9" s="45"/>
      <c r="K9" s="48" t="s">
        <v>0</v>
      </c>
      <c r="L9" s="47"/>
      <c r="M9" s="46"/>
      <c r="N9" s="45"/>
    </row>
    <row r="10" spans="1:14" x14ac:dyDescent="0.2">
      <c r="A10" s="39" t="s">
        <v>32</v>
      </c>
      <c r="B10" s="44">
        <v>2</v>
      </c>
      <c r="C10" s="43" t="s">
        <v>2</v>
      </c>
      <c r="D10" s="34"/>
      <c r="F10" s="39" t="s">
        <v>34</v>
      </c>
      <c r="G10" s="44">
        <v>2</v>
      </c>
      <c r="H10" s="43" t="s">
        <v>2</v>
      </c>
      <c r="I10" s="34"/>
      <c r="K10" s="39" t="s">
        <v>33</v>
      </c>
      <c r="L10" s="44">
        <v>2</v>
      </c>
      <c r="M10" s="43" t="s">
        <v>2</v>
      </c>
      <c r="N10" s="34"/>
    </row>
    <row r="11" spans="1:14" x14ac:dyDescent="0.2">
      <c r="A11" s="39"/>
      <c r="B11" s="38"/>
      <c r="C11" s="42" t="s">
        <v>5</v>
      </c>
      <c r="D11" s="41" t="s">
        <v>6</v>
      </c>
      <c r="F11" s="39"/>
      <c r="G11" s="38"/>
      <c r="H11" s="42" t="s">
        <v>5</v>
      </c>
      <c r="I11" s="41" t="s">
        <v>6</v>
      </c>
      <c r="K11" s="39"/>
      <c r="L11" s="38"/>
      <c r="M11" s="42" t="s">
        <v>5</v>
      </c>
      <c r="N11" s="41" t="s">
        <v>6</v>
      </c>
    </row>
    <row r="12" spans="1:14" x14ac:dyDescent="0.2">
      <c r="A12" s="39" t="s">
        <v>7</v>
      </c>
      <c r="B12" s="38"/>
      <c r="C12">
        <v>162</v>
      </c>
      <c r="D12" s="14">
        <v>162</v>
      </c>
      <c r="F12" s="39" t="s">
        <v>7</v>
      </c>
      <c r="G12" s="38"/>
      <c r="H12">
        <v>142</v>
      </c>
      <c r="I12" s="14">
        <v>143</v>
      </c>
      <c r="K12" s="39" t="s">
        <v>7</v>
      </c>
      <c r="L12" s="38"/>
      <c r="M12">
        <v>154.65299999999999</v>
      </c>
      <c r="N12" s="14">
        <v>157.88300000000001</v>
      </c>
    </row>
    <row r="13" spans="1:14" x14ac:dyDescent="0.2">
      <c r="A13" s="39" t="s">
        <v>8</v>
      </c>
      <c r="B13" s="38"/>
      <c r="C13" s="40"/>
      <c r="D13" s="15">
        <f>((C12-D12)/C12)*100</f>
        <v>0</v>
      </c>
      <c r="F13" s="39" t="s">
        <v>8</v>
      </c>
      <c r="G13" s="38"/>
      <c r="H13" s="40"/>
      <c r="I13" s="15">
        <f>((H12-I12)/H12)*100</f>
        <v>-0.70422535211267612</v>
      </c>
      <c r="K13" s="39" t="s">
        <v>8</v>
      </c>
      <c r="L13" s="38"/>
      <c r="M13" s="40"/>
      <c r="N13" s="15">
        <f>((M12-N12)/M12)*100</f>
        <v>-2.0885466172657616</v>
      </c>
    </row>
    <row r="14" spans="1:14" x14ac:dyDescent="0.2">
      <c r="A14" s="39" t="s">
        <v>9</v>
      </c>
      <c r="B14" s="38"/>
      <c r="C14">
        <v>0.55297334244702667</v>
      </c>
      <c r="D14" s="14">
        <v>0.69170579029733958</v>
      </c>
      <c r="F14" s="39" t="s">
        <v>9</v>
      </c>
      <c r="G14" s="38"/>
      <c r="H14">
        <v>0.41599999999999998</v>
      </c>
      <c r="I14" s="14">
        <v>0.47086801426872771</v>
      </c>
      <c r="K14" s="39" t="s">
        <v>9</v>
      </c>
      <c r="L14" s="38"/>
      <c r="M14">
        <v>0.755</v>
      </c>
      <c r="N14" s="14">
        <v>0.72499999999999998</v>
      </c>
    </row>
    <row r="15" spans="1:14" x14ac:dyDescent="0.2">
      <c r="A15" s="37" t="s">
        <v>10</v>
      </c>
      <c r="B15" s="36"/>
      <c r="C15" s="35"/>
      <c r="D15" s="22">
        <f>D14-C14</f>
        <v>0.13873244785031291</v>
      </c>
      <c r="F15" s="37" t="s">
        <v>10</v>
      </c>
      <c r="G15" s="36"/>
      <c r="H15" s="35"/>
      <c r="I15" s="22">
        <f>I14-H14</f>
        <v>5.4868014268727727E-2</v>
      </c>
      <c r="K15" s="37" t="s">
        <v>10</v>
      </c>
      <c r="L15" s="36"/>
      <c r="M15" s="35"/>
      <c r="N15" s="22">
        <f>N14-M14</f>
        <v>-3.0000000000000027E-2</v>
      </c>
    </row>
    <row r="16" spans="1:14" x14ac:dyDescent="0.2">
      <c r="B16" s="44"/>
      <c r="G16" s="44"/>
    </row>
    <row r="17" spans="1:14" x14ac:dyDescent="0.2">
      <c r="A17" s="48" t="s">
        <v>0</v>
      </c>
      <c r="B17" s="47"/>
      <c r="C17" s="46"/>
      <c r="D17" s="45"/>
      <c r="F17" s="48" t="s">
        <v>0</v>
      </c>
      <c r="G17" s="47"/>
      <c r="H17" s="46"/>
      <c r="I17" s="45"/>
      <c r="K17" s="48" t="s">
        <v>0</v>
      </c>
      <c r="L17" s="47"/>
      <c r="M17" s="46"/>
      <c r="N17" s="45"/>
    </row>
    <row r="18" spans="1:14" x14ac:dyDescent="0.2">
      <c r="A18" s="39" t="s">
        <v>32</v>
      </c>
      <c r="B18" s="44">
        <v>3</v>
      </c>
      <c r="C18" s="43" t="s">
        <v>2</v>
      </c>
      <c r="D18" s="34"/>
      <c r="F18" s="39" t="s">
        <v>34</v>
      </c>
      <c r="G18" s="44">
        <v>3</v>
      </c>
      <c r="H18" s="43" t="s">
        <v>2</v>
      </c>
      <c r="I18" s="34"/>
      <c r="K18" s="39" t="s">
        <v>33</v>
      </c>
      <c r="L18" s="44">
        <v>3</v>
      </c>
      <c r="M18" s="43" t="s">
        <v>2</v>
      </c>
      <c r="N18" s="34"/>
    </row>
    <row r="19" spans="1:14" x14ac:dyDescent="0.2">
      <c r="A19" s="39"/>
      <c r="B19" s="38"/>
      <c r="C19" s="42" t="s">
        <v>5</v>
      </c>
      <c r="D19" s="41" t="s">
        <v>6</v>
      </c>
      <c r="F19" s="39"/>
      <c r="G19" s="38"/>
      <c r="H19" s="42" t="s">
        <v>5</v>
      </c>
      <c r="I19" s="41" t="s">
        <v>6</v>
      </c>
      <c r="K19" s="39"/>
      <c r="L19" s="38"/>
      <c r="M19" s="42" t="s">
        <v>5</v>
      </c>
      <c r="N19" s="41" t="s">
        <v>6</v>
      </c>
    </row>
    <row r="20" spans="1:14" x14ac:dyDescent="0.2">
      <c r="A20" s="39" t="s">
        <v>7</v>
      </c>
      <c r="B20" s="38"/>
      <c r="C20">
        <v>92</v>
      </c>
      <c r="D20" s="14">
        <v>89</v>
      </c>
      <c r="F20" s="39" t="s">
        <v>7</v>
      </c>
      <c r="G20" s="38"/>
      <c r="H20">
        <v>157</v>
      </c>
      <c r="I20" s="14">
        <v>157</v>
      </c>
      <c r="K20" s="39" t="s">
        <v>7</v>
      </c>
      <c r="L20" s="38"/>
      <c r="M20">
        <v>75.619</v>
      </c>
      <c r="N20" s="14">
        <v>76.524000000000001</v>
      </c>
    </row>
    <row r="21" spans="1:14" x14ac:dyDescent="0.2">
      <c r="A21" s="39" t="s">
        <v>8</v>
      </c>
      <c r="B21" s="38"/>
      <c r="C21" s="40"/>
      <c r="D21" s="15">
        <f>((C20-D20)/C20)*100</f>
        <v>3.2608695652173911</v>
      </c>
      <c r="F21" s="39" t="s">
        <v>8</v>
      </c>
      <c r="G21" s="38"/>
      <c r="H21" s="40"/>
      <c r="I21" s="15">
        <f>((H20-I20)/H20)*100</f>
        <v>0</v>
      </c>
      <c r="K21" s="39" t="s">
        <v>8</v>
      </c>
      <c r="L21" s="38"/>
      <c r="N21" s="15">
        <f>((M20-N20)/M20)*100</f>
        <v>-1.1967891667438093</v>
      </c>
    </row>
    <row r="22" spans="1:14" x14ac:dyDescent="0.2">
      <c r="A22" s="39" t="s">
        <v>9</v>
      </c>
      <c r="B22" s="38"/>
      <c r="C22">
        <v>0.81192660550458717</v>
      </c>
      <c r="D22" s="14">
        <v>1.0827285921625545</v>
      </c>
      <c r="F22" s="39" t="s">
        <v>9</v>
      </c>
      <c r="G22" s="38"/>
      <c r="H22">
        <v>0.86619718309859151</v>
      </c>
      <c r="I22" s="14">
        <v>1.0806451612903225</v>
      </c>
      <c r="K22" s="39" t="s">
        <v>9</v>
      </c>
      <c r="L22" s="38"/>
      <c r="M22">
        <v>0.90300000000000002</v>
      </c>
      <c r="N22" s="14">
        <v>0.90800000000000003</v>
      </c>
    </row>
    <row r="23" spans="1:14" x14ac:dyDescent="0.2">
      <c r="A23" s="37" t="s">
        <v>10</v>
      </c>
      <c r="B23" s="36"/>
      <c r="C23" s="35"/>
      <c r="D23" s="22">
        <f>D22-C22</f>
        <v>0.27080198665796729</v>
      </c>
      <c r="F23" s="37" t="s">
        <v>10</v>
      </c>
      <c r="G23" s="36"/>
      <c r="H23" s="35"/>
      <c r="I23" s="22">
        <f>I22-H22</f>
        <v>0.214447978191731</v>
      </c>
      <c r="K23" s="37" t="s">
        <v>10</v>
      </c>
      <c r="L23" s="36"/>
      <c r="M23" s="35"/>
      <c r="N23" s="22">
        <f>N22-M22</f>
        <v>5.0000000000000044E-3</v>
      </c>
    </row>
    <row r="24" spans="1:14" x14ac:dyDescent="0.2">
      <c r="B24" s="44"/>
      <c r="G24" s="44"/>
    </row>
    <row r="25" spans="1:14" x14ac:dyDescent="0.2">
      <c r="A25" s="48" t="s">
        <v>0</v>
      </c>
      <c r="B25" s="47"/>
      <c r="C25" s="46"/>
      <c r="D25" s="45"/>
      <c r="F25" s="48" t="s">
        <v>0</v>
      </c>
      <c r="G25" s="47"/>
      <c r="H25" s="46"/>
      <c r="I25" s="45"/>
      <c r="K25" s="48" t="s">
        <v>0</v>
      </c>
      <c r="L25" s="47"/>
      <c r="M25" s="46"/>
      <c r="N25" s="45"/>
    </row>
    <row r="26" spans="1:14" x14ac:dyDescent="0.2">
      <c r="A26" s="39" t="s">
        <v>32</v>
      </c>
      <c r="B26" s="44">
        <v>4</v>
      </c>
      <c r="C26" s="43" t="s">
        <v>2</v>
      </c>
      <c r="D26" s="34"/>
      <c r="F26" s="39" t="s">
        <v>34</v>
      </c>
      <c r="G26" s="44">
        <v>4</v>
      </c>
      <c r="H26" s="43" t="s">
        <v>2</v>
      </c>
      <c r="I26" s="34"/>
      <c r="K26" s="39" t="s">
        <v>33</v>
      </c>
      <c r="L26" s="44">
        <v>4</v>
      </c>
      <c r="M26" s="43" t="s">
        <v>2</v>
      </c>
      <c r="N26" s="34"/>
    </row>
    <row r="27" spans="1:14" x14ac:dyDescent="0.2">
      <c r="A27" s="39"/>
      <c r="B27" s="38"/>
      <c r="C27" s="42" t="s">
        <v>5</v>
      </c>
      <c r="D27" s="41" t="s">
        <v>6</v>
      </c>
      <c r="F27" s="39"/>
      <c r="G27" s="38"/>
      <c r="H27" s="42" t="s">
        <v>5</v>
      </c>
      <c r="I27" s="41" t="s">
        <v>6</v>
      </c>
      <c r="K27" s="39"/>
      <c r="L27" s="38"/>
      <c r="M27" s="42" t="s">
        <v>5</v>
      </c>
      <c r="N27" s="41" t="s">
        <v>6</v>
      </c>
    </row>
    <row r="28" spans="1:14" x14ac:dyDescent="0.2">
      <c r="A28" s="39" t="s">
        <v>7</v>
      </c>
      <c r="B28" s="38"/>
      <c r="C28">
        <v>147</v>
      </c>
      <c r="D28" s="14">
        <v>145</v>
      </c>
      <c r="F28" s="39" t="s">
        <v>7</v>
      </c>
      <c r="G28" s="38"/>
      <c r="H28">
        <v>121</v>
      </c>
      <c r="I28" s="14">
        <v>120</v>
      </c>
      <c r="K28" s="39" t="s">
        <v>7</v>
      </c>
      <c r="L28" s="38"/>
      <c r="M28">
        <v>156.63999999999999</v>
      </c>
      <c r="N28" s="14">
        <v>158.05600000000001</v>
      </c>
    </row>
    <row r="29" spans="1:14" x14ac:dyDescent="0.2">
      <c r="A29" s="39" t="s">
        <v>8</v>
      </c>
      <c r="B29" s="38"/>
      <c r="C29" s="40"/>
      <c r="D29" s="15">
        <f>((C28-D28)/C28)*100</f>
        <v>1.3605442176870748</v>
      </c>
      <c r="F29" s="39" t="s">
        <v>8</v>
      </c>
      <c r="G29" s="38"/>
      <c r="H29" s="40"/>
      <c r="I29" s="15">
        <f>((H28-I28)/H28)*100</f>
        <v>0.82644628099173556</v>
      </c>
      <c r="K29" s="39" t="s">
        <v>8</v>
      </c>
      <c r="L29" s="38"/>
      <c r="M29" s="40"/>
      <c r="N29" s="15">
        <f>((M28-N28)/M28)*100</f>
        <v>-0.90398365679266179</v>
      </c>
    </row>
    <row r="30" spans="1:14" x14ac:dyDescent="0.2">
      <c r="A30" s="39" t="s">
        <v>9</v>
      </c>
      <c r="B30" s="38"/>
      <c r="C30">
        <v>0.48327464788732394</v>
      </c>
      <c r="D30" s="14">
        <v>0.57348406988694756</v>
      </c>
      <c r="F30" s="39" t="s">
        <v>9</v>
      </c>
      <c r="G30" s="38"/>
      <c r="H30">
        <v>0.74045801526717558</v>
      </c>
      <c r="I30" s="14">
        <v>0.89655172413793105</v>
      </c>
      <c r="K30" s="39" t="s">
        <v>9</v>
      </c>
      <c r="L30" s="38"/>
      <c r="M30">
        <v>0.64700000000000002</v>
      </c>
      <c r="N30" s="14">
        <v>0.70499999999999996</v>
      </c>
    </row>
    <row r="31" spans="1:14" x14ac:dyDescent="0.2">
      <c r="A31" s="37" t="s">
        <v>10</v>
      </c>
      <c r="B31" s="36"/>
      <c r="C31" s="35"/>
      <c r="D31" s="22">
        <f>D30-C30</f>
        <v>9.0209421999623618E-2</v>
      </c>
      <c r="F31" s="37" t="s">
        <v>10</v>
      </c>
      <c r="G31" s="36"/>
      <c r="H31" s="35"/>
      <c r="I31" s="22">
        <f>I30-H30</f>
        <v>0.15609370887075547</v>
      </c>
      <c r="K31" s="37" t="s">
        <v>10</v>
      </c>
      <c r="L31" s="36"/>
      <c r="M31" s="35"/>
      <c r="N31" s="22">
        <f>N30-M30</f>
        <v>5.799999999999994E-2</v>
      </c>
    </row>
    <row r="32" spans="1:14" x14ac:dyDescent="0.2">
      <c r="B32" s="44"/>
      <c r="G32" s="44"/>
    </row>
    <row r="33" spans="1:14" x14ac:dyDescent="0.2">
      <c r="A33" s="48" t="s">
        <v>0</v>
      </c>
      <c r="B33" s="47"/>
      <c r="C33" s="46"/>
      <c r="D33" s="45"/>
      <c r="F33" s="48" t="s">
        <v>0</v>
      </c>
      <c r="G33" s="47"/>
      <c r="H33" s="46"/>
      <c r="I33" s="45"/>
      <c r="K33" s="48" t="s">
        <v>0</v>
      </c>
      <c r="L33" s="47"/>
      <c r="M33" s="46"/>
      <c r="N33" s="45"/>
    </row>
    <row r="34" spans="1:14" x14ac:dyDescent="0.2">
      <c r="A34" s="39" t="s">
        <v>32</v>
      </c>
      <c r="B34" s="44">
        <v>5</v>
      </c>
      <c r="C34" s="43" t="s">
        <v>2</v>
      </c>
      <c r="D34" s="34"/>
      <c r="F34" s="39" t="s">
        <v>34</v>
      </c>
      <c r="G34" s="44">
        <v>5</v>
      </c>
      <c r="H34" s="43" t="s">
        <v>2</v>
      </c>
      <c r="I34" s="34"/>
      <c r="K34" s="39" t="s">
        <v>33</v>
      </c>
      <c r="L34" s="44">
        <v>5</v>
      </c>
      <c r="M34" s="43" t="s">
        <v>2</v>
      </c>
      <c r="N34" s="34"/>
    </row>
    <row r="35" spans="1:14" x14ac:dyDescent="0.2">
      <c r="A35" s="39"/>
      <c r="B35" s="38"/>
      <c r="C35" s="42" t="s">
        <v>5</v>
      </c>
      <c r="D35" s="41" t="s">
        <v>6</v>
      </c>
      <c r="F35" s="39"/>
      <c r="G35" s="38"/>
      <c r="H35" s="42" t="s">
        <v>5</v>
      </c>
      <c r="I35" s="41" t="s">
        <v>6</v>
      </c>
      <c r="K35" s="39"/>
      <c r="L35" s="38"/>
      <c r="M35" s="42" t="s">
        <v>5</v>
      </c>
      <c r="N35" s="41" t="s">
        <v>6</v>
      </c>
    </row>
    <row r="36" spans="1:14" x14ac:dyDescent="0.2">
      <c r="A36" s="39" t="s">
        <v>7</v>
      </c>
      <c r="B36" s="38"/>
      <c r="C36">
        <v>110</v>
      </c>
      <c r="D36" s="14">
        <v>110</v>
      </c>
      <c r="F36" s="39" t="s">
        <v>7</v>
      </c>
      <c r="G36" s="38"/>
      <c r="H36">
        <v>126</v>
      </c>
      <c r="I36" s="14">
        <v>126</v>
      </c>
      <c r="K36" s="39" t="s">
        <v>7</v>
      </c>
      <c r="L36" s="38"/>
      <c r="M36">
        <v>165.40299999999999</v>
      </c>
      <c r="N36" s="14">
        <v>165.78200000000001</v>
      </c>
    </row>
    <row r="37" spans="1:14" x14ac:dyDescent="0.2">
      <c r="A37" s="39" t="s">
        <v>8</v>
      </c>
      <c r="B37" s="38"/>
      <c r="C37" s="40"/>
      <c r="D37" s="15">
        <f>((C36-D36)/C36)*100</f>
        <v>0</v>
      </c>
      <c r="F37" s="39" t="s">
        <v>8</v>
      </c>
      <c r="G37" s="38"/>
      <c r="H37" s="40"/>
      <c r="I37" s="15">
        <f>((H36-I36)/H36)*100</f>
        <v>0</v>
      </c>
      <c r="K37" s="39" t="s">
        <v>8</v>
      </c>
      <c r="L37" s="38"/>
      <c r="M37" s="40"/>
      <c r="N37" s="15">
        <f>((M36-N36)/M36)*100</f>
        <v>-0.22913731915383587</v>
      </c>
    </row>
    <row r="38" spans="1:14" x14ac:dyDescent="0.2">
      <c r="A38" s="39" t="s">
        <v>9</v>
      </c>
      <c r="B38" s="38"/>
      <c r="C38">
        <v>0.4697265625</v>
      </c>
      <c r="D38" s="14">
        <v>0.60236686390532546</v>
      </c>
      <c r="F38" s="39" t="s">
        <v>9</v>
      </c>
      <c r="G38" s="38"/>
      <c r="H38">
        <v>0.66508313539192399</v>
      </c>
      <c r="I38" s="14">
        <v>0.745</v>
      </c>
      <c r="K38" s="39" t="s">
        <v>9</v>
      </c>
      <c r="L38" s="38"/>
      <c r="M38">
        <v>0.67200000000000004</v>
      </c>
      <c r="N38" s="14">
        <v>0.73799999999999999</v>
      </c>
    </row>
    <row r="39" spans="1:14" x14ac:dyDescent="0.2">
      <c r="A39" s="37" t="s">
        <v>10</v>
      </c>
      <c r="B39" s="36"/>
      <c r="C39" s="35"/>
      <c r="D39" s="22">
        <f>D38-C38</f>
        <v>0.13264030140532546</v>
      </c>
      <c r="F39" s="37" t="s">
        <v>10</v>
      </c>
      <c r="G39" s="36"/>
      <c r="H39" s="35"/>
      <c r="I39" s="22">
        <f>I38-H38</f>
        <v>7.991686460807601E-2</v>
      </c>
      <c r="K39" s="37" t="s">
        <v>10</v>
      </c>
      <c r="L39" s="36"/>
      <c r="M39" s="35"/>
      <c r="N39" s="22">
        <f>N38-M38</f>
        <v>6.5999999999999948E-2</v>
      </c>
    </row>
    <row r="40" spans="1:14" x14ac:dyDescent="0.2">
      <c r="B40" s="44"/>
    </row>
    <row r="41" spans="1:14" x14ac:dyDescent="0.2">
      <c r="A41" s="48" t="s">
        <v>0</v>
      </c>
      <c r="B41" s="47"/>
      <c r="C41" s="46"/>
      <c r="D41" s="45"/>
      <c r="K41" s="48" t="s">
        <v>0</v>
      </c>
      <c r="L41" s="47"/>
      <c r="M41" s="46"/>
      <c r="N41" s="45"/>
    </row>
    <row r="42" spans="1:14" x14ac:dyDescent="0.2">
      <c r="A42" s="39" t="s">
        <v>32</v>
      </c>
      <c r="B42" s="44">
        <v>6</v>
      </c>
      <c r="C42" s="43" t="s">
        <v>2</v>
      </c>
      <c r="D42" s="34"/>
      <c r="K42" s="39" t="s">
        <v>33</v>
      </c>
      <c r="L42" s="44">
        <v>6</v>
      </c>
      <c r="M42" s="43" t="s">
        <v>2</v>
      </c>
      <c r="N42" s="34"/>
    </row>
    <row r="43" spans="1:14" x14ac:dyDescent="0.2">
      <c r="A43" s="39"/>
      <c r="B43" s="38"/>
      <c r="C43" s="42" t="s">
        <v>5</v>
      </c>
      <c r="D43" s="41" t="s">
        <v>6</v>
      </c>
      <c r="K43" s="39"/>
      <c r="L43" s="38"/>
      <c r="M43" s="42" t="s">
        <v>5</v>
      </c>
      <c r="N43" s="41" t="s">
        <v>6</v>
      </c>
    </row>
    <row r="44" spans="1:14" x14ac:dyDescent="0.2">
      <c r="A44" s="39" t="s">
        <v>7</v>
      </c>
      <c r="B44" s="38"/>
      <c r="C44">
        <v>84</v>
      </c>
      <c r="D44" s="14">
        <v>82</v>
      </c>
      <c r="K44" s="39" t="s">
        <v>7</v>
      </c>
      <c r="L44" s="38"/>
      <c r="M44">
        <v>133.125</v>
      </c>
      <c r="N44" s="14">
        <v>134.66399999999999</v>
      </c>
    </row>
    <row r="45" spans="1:14" x14ac:dyDescent="0.2">
      <c r="A45" s="39" t="s">
        <v>8</v>
      </c>
      <c r="B45" s="38"/>
      <c r="C45" s="40"/>
      <c r="D45" s="15">
        <f>((C44-D44)/C44)*100</f>
        <v>2.3809523809523809</v>
      </c>
      <c r="K45" s="39" t="s">
        <v>8</v>
      </c>
      <c r="L45" s="38"/>
      <c r="M45" s="40"/>
      <c r="N45" s="15">
        <f>((M44-N44)/M44)*100</f>
        <v>-1.1560563380281594</v>
      </c>
    </row>
    <row r="46" spans="1:14" x14ac:dyDescent="0.2">
      <c r="A46" s="39" t="s">
        <v>9</v>
      </c>
      <c r="B46" s="38"/>
      <c r="C46">
        <v>0.38235294117647056</v>
      </c>
      <c r="D46" s="14">
        <v>0.4735202492211838</v>
      </c>
      <c r="K46" s="39" t="s">
        <v>9</v>
      </c>
      <c r="L46" s="38"/>
      <c r="M46">
        <v>0.61099999999999999</v>
      </c>
      <c r="N46" s="14">
        <v>0.71</v>
      </c>
    </row>
    <row r="47" spans="1:14" x14ac:dyDescent="0.2">
      <c r="A47" s="37" t="s">
        <v>10</v>
      </c>
      <c r="B47" s="36"/>
      <c r="C47" s="35"/>
      <c r="D47" s="22">
        <f>D46-C46</f>
        <v>9.1167308044713236E-2</v>
      </c>
      <c r="K47" s="37" t="s">
        <v>10</v>
      </c>
      <c r="L47" s="36"/>
      <c r="M47" s="35"/>
      <c r="N47" s="22">
        <f>N46-M46</f>
        <v>9.8999999999999977E-2</v>
      </c>
    </row>
    <row r="48" spans="1:14" x14ac:dyDescent="0.2">
      <c r="B48" s="44"/>
    </row>
    <row r="49" spans="1:14" x14ac:dyDescent="0.2">
      <c r="A49" s="48" t="s">
        <v>0</v>
      </c>
      <c r="B49" s="47"/>
      <c r="C49" s="46"/>
      <c r="D49" s="45"/>
      <c r="K49" s="48" t="s">
        <v>0</v>
      </c>
      <c r="L49" s="47"/>
      <c r="M49" s="46"/>
      <c r="N49" s="45"/>
    </row>
    <row r="50" spans="1:14" x14ac:dyDescent="0.2">
      <c r="A50" s="39" t="s">
        <v>32</v>
      </c>
      <c r="B50" s="44">
        <v>7</v>
      </c>
      <c r="C50" s="43" t="s">
        <v>2</v>
      </c>
      <c r="D50" s="34"/>
      <c r="K50" s="39" t="s">
        <v>33</v>
      </c>
      <c r="L50" s="44">
        <v>7</v>
      </c>
      <c r="M50" s="43" t="s">
        <v>2</v>
      </c>
      <c r="N50" s="34"/>
    </row>
    <row r="51" spans="1:14" x14ac:dyDescent="0.2">
      <c r="A51" s="39"/>
      <c r="B51" s="38"/>
      <c r="C51" s="42" t="s">
        <v>5</v>
      </c>
      <c r="D51" s="41" t="s">
        <v>6</v>
      </c>
      <c r="K51" s="39"/>
      <c r="L51" s="38"/>
      <c r="M51" s="42" t="s">
        <v>5</v>
      </c>
      <c r="N51" s="41" t="s">
        <v>6</v>
      </c>
    </row>
    <row r="52" spans="1:14" x14ac:dyDescent="0.2">
      <c r="A52" s="39" t="s">
        <v>7</v>
      </c>
      <c r="B52" s="38"/>
      <c r="C52">
        <v>162</v>
      </c>
      <c r="D52" s="14">
        <v>161</v>
      </c>
      <c r="K52" s="39" t="s">
        <v>7</v>
      </c>
      <c r="L52" s="38"/>
      <c r="M52">
        <v>135.73699999999999</v>
      </c>
      <c r="N52" s="14">
        <v>136.04599999999999</v>
      </c>
    </row>
    <row r="53" spans="1:14" x14ac:dyDescent="0.2">
      <c r="A53" s="39" t="s">
        <v>8</v>
      </c>
      <c r="B53" s="38"/>
      <c r="C53" s="40"/>
      <c r="D53" s="15">
        <f>((C52-D52)/C52)*100</f>
        <v>0.61728395061728392</v>
      </c>
      <c r="K53" s="39" t="s">
        <v>8</v>
      </c>
      <c r="L53" s="38"/>
      <c r="M53" s="40"/>
      <c r="N53" s="15">
        <f>((M52-N52)/M52)*100</f>
        <v>-0.22764610975636526</v>
      </c>
    </row>
    <row r="54" spans="1:14" x14ac:dyDescent="0.2">
      <c r="A54" s="39" t="s">
        <v>9</v>
      </c>
      <c r="B54" s="38"/>
      <c r="C54">
        <v>0.70722433460076051</v>
      </c>
      <c r="D54" s="14">
        <v>0.78</v>
      </c>
      <c r="K54" s="39" t="s">
        <v>9</v>
      </c>
      <c r="L54" s="38"/>
      <c r="M54">
        <v>0.78800000000000003</v>
      </c>
      <c r="N54" s="14">
        <v>0.84099999999999997</v>
      </c>
    </row>
    <row r="55" spans="1:14" x14ac:dyDescent="0.2">
      <c r="A55" s="37" t="s">
        <v>10</v>
      </c>
      <c r="B55" s="36"/>
      <c r="C55" s="35"/>
      <c r="D55" s="22">
        <f>D54-C54</f>
        <v>7.277566539923952E-2</v>
      </c>
      <c r="K55" s="37" t="s">
        <v>10</v>
      </c>
      <c r="L55" s="36"/>
      <c r="M55" s="35"/>
      <c r="N55" s="22">
        <f>N54-M54</f>
        <v>5.2999999999999936E-2</v>
      </c>
    </row>
    <row r="56" spans="1:14" x14ac:dyDescent="0.2">
      <c r="B56" s="44"/>
    </row>
    <row r="57" spans="1:14" x14ac:dyDescent="0.2">
      <c r="A57" s="48" t="s">
        <v>0</v>
      </c>
      <c r="B57" s="47"/>
      <c r="C57" s="46"/>
      <c r="D57" s="45"/>
      <c r="K57" s="48" t="s">
        <v>0</v>
      </c>
      <c r="L57" s="47"/>
      <c r="M57" s="46"/>
      <c r="N57" s="45"/>
    </row>
    <row r="58" spans="1:14" x14ac:dyDescent="0.2">
      <c r="A58" s="39" t="s">
        <v>32</v>
      </c>
      <c r="B58" s="44">
        <v>8</v>
      </c>
      <c r="C58" s="43" t="s">
        <v>2</v>
      </c>
      <c r="D58" s="34"/>
      <c r="K58" s="39" t="s">
        <v>33</v>
      </c>
      <c r="L58" s="44">
        <v>8</v>
      </c>
      <c r="M58" s="43" t="s">
        <v>2</v>
      </c>
      <c r="N58" s="34"/>
    </row>
    <row r="59" spans="1:14" x14ac:dyDescent="0.2">
      <c r="A59" s="39"/>
      <c r="B59" s="38"/>
      <c r="C59" s="42" t="s">
        <v>5</v>
      </c>
      <c r="D59" s="41" t="s">
        <v>6</v>
      </c>
      <c r="K59" s="39"/>
      <c r="L59" s="38"/>
      <c r="M59" s="42" t="s">
        <v>5</v>
      </c>
      <c r="N59" s="41" t="s">
        <v>6</v>
      </c>
    </row>
    <row r="60" spans="1:14" x14ac:dyDescent="0.2">
      <c r="A60" s="39" t="s">
        <v>7</v>
      </c>
      <c r="B60" s="38"/>
      <c r="C60">
        <v>170.416</v>
      </c>
      <c r="D60" s="14">
        <v>177.745</v>
      </c>
      <c r="K60" s="39" t="s">
        <v>7</v>
      </c>
      <c r="L60" s="38"/>
      <c r="M60">
        <v>114.12</v>
      </c>
      <c r="N60" s="14">
        <v>113.904</v>
      </c>
    </row>
    <row r="61" spans="1:14" x14ac:dyDescent="0.2">
      <c r="A61" s="39" t="s">
        <v>8</v>
      </c>
      <c r="B61" s="38"/>
      <c r="C61" s="40"/>
      <c r="D61" s="15">
        <f>((C60-D60)/C60)*100</f>
        <v>-4.3006525208900612</v>
      </c>
      <c r="K61" s="39" t="s">
        <v>8</v>
      </c>
      <c r="L61" s="38"/>
      <c r="M61" s="40"/>
      <c r="N61" s="15">
        <f>((M60-N60)/M60)*100</f>
        <v>0.18927444794953396</v>
      </c>
    </row>
    <row r="62" spans="1:14" x14ac:dyDescent="0.2">
      <c r="A62" s="39" t="s">
        <v>9</v>
      </c>
      <c r="B62" s="38"/>
      <c r="C62">
        <v>0.66800000000000004</v>
      </c>
      <c r="D62" s="14">
        <v>0.73599999999999999</v>
      </c>
      <c r="K62" s="39" t="s">
        <v>9</v>
      </c>
      <c r="L62" s="38"/>
      <c r="M62">
        <v>0.82499999999999996</v>
      </c>
      <c r="N62" s="14">
        <v>0.93400000000000005</v>
      </c>
    </row>
    <row r="63" spans="1:14" x14ac:dyDescent="0.2">
      <c r="A63" s="37" t="s">
        <v>10</v>
      </c>
      <c r="B63" s="36"/>
      <c r="C63" s="35"/>
      <c r="D63" s="22">
        <f>D62-C62</f>
        <v>6.7999999999999949E-2</v>
      </c>
      <c r="K63" s="37" t="s">
        <v>10</v>
      </c>
      <c r="L63" s="36"/>
      <c r="M63" s="35"/>
      <c r="N63" s="22">
        <f>N62-M62</f>
        <v>0.1090000000000001</v>
      </c>
    </row>
    <row r="65" spans="1:4" x14ac:dyDescent="0.2">
      <c r="A65" s="48" t="s">
        <v>0</v>
      </c>
      <c r="B65" s="47"/>
      <c r="C65" s="46"/>
      <c r="D65" s="45"/>
    </row>
    <row r="66" spans="1:4" x14ac:dyDescent="0.2">
      <c r="A66" s="39" t="s">
        <v>32</v>
      </c>
      <c r="B66" s="44">
        <v>9</v>
      </c>
      <c r="C66" s="43" t="s">
        <v>2</v>
      </c>
      <c r="D66" s="34"/>
    </row>
    <row r="67" spans="1:4" x14ac:dyDescent="0.2">
      <c r="A67" s="39"/>
      <c r="B67" s="38"/>
      <c r="C67" s="42" t="s">
        <v>5</v>
      </c>
      <c r="D67" s="41" t="s">
        <v>6</v>
      </c>
    </row>
    <row r="68" spans="1:4" x14ac:dyDescent="0.2">
      <c r="A68" s="39" t="s">
        <v>7</v>
      </c>
      <c r="B68" s="38"/>
      <c r="C68">
        <v>178.839</v>
      </c>
      <c r="D68" s="14">
        <v>185.01599999999999</v>
      </c>
    </row>
    <row r="69" spans="1:4" x14ac:dyDescent="0.2">
      <c r="A69" s="39" t="s">
        <v>8</v>
      </c>
      <c r="B69" s="38"/>
      <c r="C69" s="40"/>
      <c r="D69" s="15">
        <f>((C68-D68)/C68)*100</f>
        <v>-3.4539446093972748</v>
      </c>
    </row>
    <row r="70" spans="1:4" x14ac:dyDescent="0.2">
      <c r="A70" s="39" t="s">
        <v>9</v>
      </c>
      <c r="B70" s="38"/>
      <c r="C70">
        <v>0.79800000000000004</v>
      </c>
      <c r="D70" s="14">
        <v>0.83899999999999997</v>
      </c>
    </row>
    <row r="71" spans="1:4" x14ac:dyDescent="0.2">
      <c r="A71" s="37" t="s">
        <v>10</v>
      </c>
      <c r="B71" s="36"/>
      <c r="C71" s="35"/>
      <c r="D71" s="22">
        <f>D70-C70</f>
        <v>4.0999999999999925E-2</v>
      </c>
    </row>
    <row r="73" spans="1:4" x14ac:dyDescent="0.2">
      <c r="A73" s="48" t="s">
        <v>0</v>
      </c>
      <c r="B73" s="47"/>
      <c r="C73" s="46"/>
      <c r="D73" s="45"/>
    </row>
    <row r="74" spans="1:4" x14ac:dyDescent="0.2">
      <c r="A74" s="39" t="s">
        <v>32</v>
      </c>
      <c r="B74" s="44">
        <v>10</v>
      </c>
      <c r="C74" s="43" t="s">
        <v>2</v>
      </c>
      <c r="D74" s="34"/>
    </row>
    <row r="75" spans="1:4" x14ac:dyDescent="0.2">
      <c r="A75" s="39"/>
      <c r="B75" s="38"/>
      <c r="C75" s="42" t="s">
        <v>5</v>
      </c>
      <c r="D75" s="41" t="s">
        <v>6</v>
      </c>
    </row>
    <row r="76" spans="1:4" x14ac:dyDescent="0.2">
      <c r="A76" s="39" t="s">
        <v>7</v>
      </c>
      <c r="B76" s="38"/>
      <c r="C76">
        <v>114.2</v>
      </c>
      <c r="D76" s="14">
        <v>113.166</v>
      </c>
    </row>
    <row r="77" spans="1:4" x14ac:dyDescent="0.2">
      <c r="A77" s="39" t="s">
        <v>8</v>
      </c>
      <c r="B77" s="38"/>
      <c r="C77" s="40"/>
      <c r="D77" s="15">
        <f>((C76-D76)/C76)*100</f>
        <v>0.90542907180385812</v>
      </c>
    </row>
    <row r="78" spans="1:4" x14ac:dyDescent="0.2">
      <c r="A78" s="39" t="s">
        <v>9</v>
      </c>
      <c r="B78" s="38"/>
      <c r="C78">
        <v>0.60499999999999998</v>
      </c>
      <c r="D78" s="14">
        <v>0.746</v>
      </c>
    </row>
    <row r="79" spans="1:4" x14ac:dyDescent="0.2">
      <c r="A79" s="37" t="s">
        <v>10</v>
      </c>
      <c r="B79" s="36"/>
      <c r="C79" s="35"/>
      <c r="D79" s="22">
        <f>D78-C78</f>
        <v>0.14100000000000001</v>
      </c>
    </row>
  </sheetData>
  <mergeCells count="23">
    <mergeCell ref="C2:D2"/>
    <mergeCell ref="H2:I2"/>
    <mergeCell ref="M2:N2"/>
    <mergeCell ref="C10:D10"/>
    <mergeCell ref="H10:I10"/>
    <mergeCell ref="M10:N10"/>
    <mergeCell ref="M50:N50"/>
    <mergeCell ref="C18:D18"/>
    <mergeCell ref="H18:I18"/>
    <mergeCell ref="M18:N18"/>
    <mergeCell ref="C26:D26"/>
    <mergeCell ref="H26:I26"/>
    <mergeCell ref="M26:N26"/>
    <mergeCell ref="C58:D58"/>
    <mergeCell ref="M58:N58"/>
    <mergeCell ref="C66:D66"/>
    <mergeCell ref="C74:D74"/>
    <mergeCell ref="C34:D34"/>
    <mergeCell ref="H34:I34"/>
    <mergeCell ref="M34:N34"/>
    <mergeCell ref="C42:D42"/>
    <mergeCell ref="M42:N42"/>
    <mergeCell ref="C50:D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0887-2D5F-E34B-B10D-E453CEA37798}">
  <dimension ref="A1:AI63"/>
  <sheetViews>
    <sheetView topLeftCell="U1" workbookViewId="0">
      <selection activeCell="AD29" sqref="AD29"/>
    </sheetView>
  </sheetViews>
  <sheetFormatPr baseColWidth="10" defaultColWidth="8.83203125" defaultRowHeight="15" x14ac:dyDescent="0.2"/>
  <cols>
    <col min="1" max="1" width="9.6640625" bestFit="1" customWidth="1"/>
    <col min="2" max="2" width="11.33203125" bestFit="1" customWidth="1"/>
  </cols>
  <sheetData>
    <row r="1" spans="1:35" x14ac:dyDescent="0.2">
      <c r="A1" s="71" t="s">
        <v>0</v>
      </c>
      <c r="C1" s="46"/>
      <c r="D1" s="46"/>
      <c r="E1" s="46"/>
      <c r="F1" s="46"/>
      <c r="G1" s="46"/>
      <c r="H1" s="45"/>
      <c r="J1" s="48" t="s">
        <v>0</v>
      </c>
      <c r="K1" s="46"/>
      <c r="L1" s="46"/>
      <c r="M1" s="46"/>
      <c r="N1" s="46"/>
      <c r="O1" s="46"/>
      <c r="P1" s="46"/>
      <c r="Q1" s="45"/>
      <c r="S1" s="48" t="s">
        <v>0</v>
      </c>
      <c r="T1" s="46"/>
      <c r="U1" s="46"/>
      <c r="V1" s="46"/>
      <c r="W1" s="46"/>
      <c r="X1" s="46"/>
      <c r="Y1" s="46"/>
      <c r="Z1" s="45"/>
      <c r="AB1" s="48" t="s">
        <v>0</v>
      </c>
      <c r="AC1" s="46"/>
      <c r="AD1" s="46"/>
      <c r="AE1" s="46"/>
      <c r="AF1" s="46"/>
      <c r="AG1" s="46"/>
      <c r="AH1" s="46"/>
      <c r="AI1" s="45"/>
    </row>
    <row r="2" spans="1:35" x14ac:dyDescent="0.2">
      <c r="A2" s="52" t="s">
        <v>1</v>
      </c>
      <c r="C2" s="42"/>
      <c r="D2" s="56" t="s">
        <v>36</v>
      </c>
      <c r="E2" s="56"/>
      <c r="F2" s="56"/>
      <c r="G2" s="56"/>
      <c r="H2" s="55"/>
      <c r="J2" s="39" t="s">
        <v>48</v>
      </c>
      <c r="L2" s="42"/>
      <c r="M2" s="56" t="s">
        <v>36</v>
      </c>
      <c r="N2" s="56"/>
      <c r="O2" s="56"/>
      <c r="P2" s="56"/>
      <c r="Q2" s="55"/>
      <c r="S2" s="39" t="s">
        <v>49</v>
      </c>
      <c r="U2" s="42"/>
      <c r="V2" s="56" t="s">
        <v>36</v>
      </c>
      <c r="W2" s="56"/>
      <c r="X2" s="56"/>
      <c r="Y2" s="56"/>
      <c r="Z2" s="55"/>
      <c r="AB2" s="39" t="s">
        <v>47</v>
      </c>
      <c r="AD2" s="42"/>
      <c r="AE2" s="56" t="s">
        <v>36</v>
      </c>
      <c r="AF2" s="56"/>
      <c r="AG2" s="56"/>
      <c r="AH2" s="56"/>
      <c r="AI2" s="55"/>
    </row>
    <row r="3" spans="1:35" x14ac:dyDescent="0.2">
      <c r="A3" s="39"/>
      <c r="B3" s="52"/>
      <c r="C3" s="42" t="s">
        <v>35</v>
      </c>
      <c r="D3" s="54">
        <v>9.9999999999999994E-12</v>
      </c>
      <c r="E3" s="54">
        <v>1E-10</v>
      </c>
      <c r="F3" s="54">
        <v>1.0000000000000001E-9</v>
      </c>
      <c r="G3" s="54">
        <v>1E-8</v>
      </c>
      <c r="H3" s="41">
        <v>9.9999999999999995E-8</v>
      </c>
      <c r="J3" s="39"/>
      <c r="K3" s="52"/>
      <c r="L3" s="42" t="s">
        <v>35</v>
      </c>
      <c r="M3" s="54">
        <v>9.9999999999999994E-12</v>
      </c>
      <c r="N3" s="54">
        <v>1E-10</v>
      </c>
      <c r="O3" s="54">
        <v>1.0000000000000001E-9</v>
      </c>
      <c r="P3" s="54">
        <v>1E-8</v>
      </c>
      <c r="Q3" s="41">
        <v>9.9999999999999995E-8</v>
      </c>
      <c r="S3" s="39"/>
      <c r="T3" s="52"/>
      <c r="U3" s="42" t="s">
        <v>35</v>
      </c>
      <c r="V3" s="54">
        <v>9.9999999999999994E-12</v>
      </c>
      <c r="W3" s="54">
        <v>1E-10</v>
      </c>
      <c r="X3" s="54">
        <v>1.0000000000000001E-9</v>
      </c>
      <c r="Y3" s="54">
        <v>1E-8</v>
      </c>
      <c r="Z3" s="41">
        <v>9.9999999999999995E-8</v>
      </c>
      <c r="AB3" s="39"/>
      <c r="AC3" s="52"/>
      <c r="AD3" s="42" t="s">
        <v>35</v>
      </c>
      <c r="AE3" s="54">
        <v>9.9999999999999994E-12</v>
      </c>
      <c r="AF3" s="54">
        <v>1E-10</v>
      </c>
      <c r="AG3" s="54">
        <v>1.0000000000000001E-9</v>
      </c>
      <c r="AH3" s="54">
        <v>1E-8</v>
      </c>
      <c r="AI3" s="41">
        <v>9.9999999999999995E-8</v>
      </c>
    </row>
    <row r="4" spans="1:35" x14ac:dyDescent="0.2">
      <c r="A4" s="39" t="s">
        <v>7</v>
      </c>
      <c r="B4" s="52"/>
      <c r="C4" s="40">
        <v>142</v>
      </c>
      <c r="D4" s="40">
        <v>140</v>
      </c>
      <c r="E4" s="40">
        <v>101</v>
      </c>
      <c r="F4" s="40">
        <v>59</v>
      </c>
      <c r="G4" s="40">
        <v>36</v>
      </c>
      <c r="H4" s="11">
        <v>25</v>
      </c>
      <c r="J4" s="39" t="s">
        <v>7</v>
      </c>
      <c r="K4" s="52"/>
      <c r="L4" s="40">
        <v>79.5</v>
      </c>
      <c r="M4" s="40">
        <v>83</v>
      </c>
      <c r="N4" s="40">
        <v>80</v>
      </c>
      <c r="O4" s="40">
        <v>51</v>
      </c>
      <c r="P4" s="40">
        <v>35</v>
      </c>
      <c r="Q4" s="11">
        <v>29</v>
      </c>
      <c r="S4" s="39" t="s">
        <v>7</v>
      </c>
      <c r="T4" s="52"/>
      <c r="U4" s="40">
        <v>88</v>
      </c>
      <c r="V4" s="40">
        <v>85</v>
      </c>
      <c r="W4" s="40">
        <v>49</v>
      </c>
      <c r="X4" s="40">
        <v>10</v>
      </c>
      <c r="Y4" s="40">
        <v>0</v>
      </c>
      <c r="Z4" s="11">
        <v>0</v>
      </c>
      <c r="AB4" s="39" t="s">
        <v>7</v>
      </c>
      <c r="AC4" s="52"/>
      <c r="AD4" s="40">
        <v>98</v>
      </c>
      <c r="AE4" s="40">
        <v>99</v>
      </c>
      <c r="AF4" s="40">
        <v>97</v>
      </c>
      <c r="AG4" s="40">
        <v>88</v>
      </c>
      <c r="AH4" s="40">
        <v>83</v>
      </c>
      <c r="AI4" s="11">
        <v>76</v>
      </c>
    </row>
    <row r="5" spans="1:35" x14ac:dyDescent="0.2">
      <c r="A5" s="39" t="s">
        <v>8</v>
      </c>
      <c r="B5" s="52"/>
      <c r="C5" s="53"/>
      <c r="D5" s="53">
        <f>(($C$4-D4)/$C$4)*100</f>
        <v>1.4084507042253522</v>
      </c>
      <c r="E5" s="53">
        <f>(($C$4-E4)/$C$4)*100</f>
        <v>28.87323943661972</v>
      </c>
      <c r="F5" s="53">
        <f>(($C$4-F4)/$C$4)*100</f>
        <v>58.450704225352112</v>
      </c>
      <c r="G5" s="53">
        <f>(($C$4-G4)/$C$4)*100</f>
        <v>74.647887323943664</v>
      </c>
      <c r="H5" s="15">
        <f>(($C$4-H4)/$C$4)*100</f>
        <v>82.394366197183103</v>
      </c>
      <c r="J5" s="39" t="s">
        <v>8</v>
      </c>
      <c r="K5" s="52"/>
      <c r="L5" s="53"/>
      <c r="M5" s="53">
        <f>(($L$4-M4)/$L$4)*100</f>
        <v>-4.4025157232704402</v>
      </c>
      <c r="N5" s="53">
        <f>(($L$4-N4)/$L$4)*100</f>
        <v>-0.62893081761006298</v>
      </c>
      <c r="O5" s="53">
        <f>(($L$4-O4)/$L$4)*100</f>
        <v>35.849056603773583</v>
      </c>
      <c r="P5" s="53">
        <f>(($L$4-P4)/$L$4)*100</f>
        <v>55.974842767295598</v>
      </c>
      <c r="Q5" s="15">
        <f>(($L$4-Q4)/$L$4)*100</f>
        <v>63.522012578616348</v>
      </c>
      <c r="S5" s="39" t="s">
        <v>8</v>
      </c>
      <c r="T5" s="52"/>
      <c r="U5" s="53"/>
      <c r="V5" s="53">
        <f>(($U$4-V4)/$U$4)*100</f>
        <v>3.4090909090909087</v>
      </c>
      <c r="W5" s="53">
        <f>(($U$4-W4)/$U$4)*100</f>
        <v>44.31818181818182</v>
      </c>
      <c r="X5" s="53">
        <f>(($U$4-X4)/$U$4)*100</f>
        <v>88.63636363636364</v>
      </c>
      <c r="Y5" s="53">
        <f>(($U$4-Y4)/$U$4)*100</f>
        <v>100</v>
      </c>
      <c r="Z5" s="15">
        <f>(($U$4-Z4)/$U$4)*100</f>
        <v>100</v>
      </c>
      <c r="AB5" s="39" t="s">
        <v>8</v>
      </c>
      <c r="AC5" s="52"/>
      <c r="AD5" s="40"/>
      <c r="AE5" s="53">
        <v>-1.0204081632653061</v>
      </c>
      <c r="AF5" s="53">
        <v>1.0204081632653061</v>
      </c>
      <c r="AG5" s="53">
        <v>10.204081632653061</v>
      </c>
      <c r="AH5" s="53">
        <v>15.306122448979592</v>
      </c>
      <c r="AI5" s="15">
        <v>22.448979591836736</v>
      </c>
    </row>
    <row r="6" spans="1:35" x14ac:dyDescent="0.2">
      <c r="A6" s="39" t="s">
        <v>9</v>
      </c>
      <c r="B6" s="52"/>
      <c r="C6" s="69">
        <v>0.76842105263157889</v>
      </c>
      <c r="D6" s="69">
        <v>0.77067669172932329</v>
      </c>
      <c r="E6" s="69">
        <v>0.88888888888888884</v>
      </c>
      <c r="F6" s="69">
        <v>1.0380434782608696</v>
      </c>
      <c r="G6" s="69">
        <v>1.25</v>
      </c>
      <c r="H6" s="68">
        <v>1.3426573426573427</v>
      </c>
      <c r="J6" s="39" t="s">
        <v>9</v>
      </c>
      <c r="K6" s="52"/>
      <c r="L6" s="53">
        <v>1.0918367346938775</v>
      </c>
      <c r="M6" s="53">
        <v>1.076086956521739</v>
      </c>
      <c r="N6" s="53">
        <v>1.0869565217391304</v>
      </c>
      <c r="O6" s="53">
        <v>1.2346938775510203</v>
      </c>
      <c r="P6" s="53">
        <v>1.3125</v>
      </c>
      <c r="Q6" s="15">
        <v>1.4021739130434783</v>
      </c>
      <c r="S6" s="39" t="s">
        <v>9</v>
      </c>
      <c r="T6" s="52"/>
      <c r="U6" s="53">
        <v>0.64133738601823709</v>
      </c>
      <c r="V6" s="53">
        <v>0.68481375358166185</v>
      </c>
      <c r="W6" s="53">
        <v>0.75389408099688471</v>
      </c>
      <c r="X6" s="53">
        <v>0.83443708609271527</v>
      </c>
      <c r="Y6" s="53">
        <v>0.96498054474708173</v>
      </c>
      <c r="Z6" s="15">
        <v>1.0546218487394958</v>
      </c>
      <c r="AB6" s="39" t="s">
        <v>9</v>
      </c>
      <c r="AC6" s="52"/>
      <c r="AD6" s="69">
        <v>0.64554118697010265</v>
      </c>
      <c r="AE6" s="69">
        <v>0.64349447047797559</v>
      </c>
      <c r="AF6" s="69">
        <v>0.64151976967370439</v>
      </c>
      <c r="AG6" s="69">
        <v>0.64428807711821401</v>
      </c>
      <c r="AH6" s="69">
        <v>0.66087554560716288</v>
      </c>
      <c r="AI6" s="68">
        <v>0.67505700365408039</v>
      </c>
    </row>
    <row r="7" spans="1:35" x14ac:dyDescent="0.2">
      <c r="A7" s="37" t="s">
        <v>10</v>
      </c>
      <c r="B7" s="50"/>
      <c r="C7" s="35"/>
      <c r="D7" s="35">
        <v>2.2556390977443996E-3</v>
      </c>
      <c r="E7" s="35">
        <v>0.12046783625730995</v>
      </c>
      <c r="F7" s="35">
        <v>0.26962242562929073</v>
      </c>
      <c r="G7" s="35">
        <v>0.48157894736842111</v>
      </c>
      <c r="H7" s="49">
        <v>0.57423629002576382</v>
      </c>
      <c r="J7" s="37" t="s">
        <v>10</v>
      </c>
      <c r="K7" s="50"/>
      <c r="L7" s="65"/>
      <c r="M7" s="65">
        <v>-1.5749778172138518E-2</v>
      </c>
      <c r="N7" s="65">
        <v>-4.8802129547471651E-3</v>
      </c>
      <c r="O7" s="65">
        <v>0.14285714285714279</v>
      </c>
      <c r="P7" s="65">
        <v>0.22066326530612246</v>
      </c>
      <c r="Q7" s="64">
        <v>0.31033717834960073</v>
      </c>
      <c r="S7" s="37" t="s">
        <v>10</v>
      </c>
      <c r="T7" s="50"/>
      <c r="U7" s="65"/>
      <c r="V7" s="65">
        <v>4.3476367563424767E-2</v>
      </c>
      <c r="W7" s="65">
        <v>0.11255669497864762</v>
      </c>
      <c r="X7" s="65">
        <v>0.19309970007447819</v>
      </c>
      <c r="Y7" s="65">
        <v>0.32364315872884464</v>
      </c>
      <c r="Z7" s="64">
        <v>0.41328446272125874</v>
      </c>
      <c r="AB7" s="37" t="s">
        <v>10</v>
      </c>
      <c r="AC7" s="50"/>
      <c r="AD7" s="35"/>
      <c r="AE7" s="35">
        <v>-2.0467164921270653E-3</v>
      </c>
      <c r="AF7" s="35">
        <v>-4.0214172963982664E-3</v>
      </c>
      <c r="AG7" s="35">
        <v>-1.2531098518886452E-3</v>
      </c>
      <c r="AH7" s="35">
        <v>1.533435863706023E-2</v>
      </c>
      <c r="AI7" s="49">
        <v>2.9515816683977736E-2</v>
      </c>
    </row>
    <row r="9" spans="1:35" x14ac:dyDescent="0.2">
      <c r="A9" s="71" t="s">
        <v>0</v>
      </c>
      <c r="C9" s="46"/>
      <c r="D9" s="46"/>
      <c r="E9" s="46"/>
      <c r="F9" s="46"/>
      <c r="G9" s="46"/>
      <c r="H9" s="45"/>
      <c r="J9" s="48" t="s">
        <v>0</v>
      </c>
      <c r="K9" s="46"/>
      <c r="L9" s="46"/>
      <c r="M9" s="46"/>
      <c r="N9" s="46"/>
      <c r="O9" s="46"/>
      <c r="P9" s="46"/>
      <c r="Q9" s="45"/>
      <c r="S9" s="48" t="s">
        <v>0</v>
      </c>
      <c r="T9" s="46"/>
      <c r="U9" s="46"/>
      <c r="V9" s="46"/>
      <c r="W9" s="46"/>
      <c r="X9" s="46"/>
      <c r="Y9" s="46"/>
      <c r="Z9" s="45"/>
      <c r="AB9" s="48" t="s">
        <v>0</v>
      </c>
      <c r="AC9" s="46"/>
      <c r="AD9" s="46"/>
      <c r="AE9" s="46"/>
      <c r="AF9" s="46"/>
      <c r="AG9" s="46"/>
      <c r="AH9" s="46"/>
      <c r="AI9" s="45"/>
    </row>
    <row r="10" spans="1:35" x14ac:dyDescent="0.2">
      <c r="A10" s="52" t="s">
        <v>11</v>
      </c>
      <c r="C10" s="42"/>
      <c r="D10" s="56" t="s">
        <v>36</v>
      </c>
      <c r="E10" s="56"/>
      <c r="F10" s="56"/>
      <c r="G10" s="56"/>
      <c r="H10" s="55"/>
      <c r="J10" s="39" t="s">
        <v>46</v>
      </c>
      <c r="L10" s="42"/>
      <c r="M10" s="56" t="s">
        <v>36</v>
      </c>
      <c r="N10" s="56"/>
      <c r="O10" s="56"/>
      <c r="P10" s="56"/>
      <c r="Q10" s="55"/>
      <c r="S10" s="39" t="s">
        <v>55</v>
      </c>
      <c r="U10" s="42"/>
      <c r="V10" s="56" t="s">
        <v>36</v>
      </c>
      <c r="W10" s="56"/>
      <c r="X10" s="56"/>
      <c r="Y10" s="56"/>
      <c r="Z10" s="55"/>
      <c r="AB10" s="39" t="s">
        <v>12</v>
      </c>
      <c r="AD10" s="42"/>
      <c r="AE10" s="56" t="s">
        <v>36</v>
      </c>
      <c r="AF10" s="56"/>
      <c r="AG10" s="56"/>
      <c r="AH10" s="56"/>
      <c r="AI10" s="55"/>
    </row>
    <row r="11" spans="1:35" x14ac:dyDescent="0.2">
      <c r="A11" s="39"/>
      <c r="B11" s="52"/>
      <c r="C11" s="42" t="s">
        <v>35</v>
      </c>
      <c r="D11" s="54">
        <v>9.9999999999999994E-12</v>
      </c>
      <c r="E11" s="54">
        <v>1E-10</v>
      </c>
      <c r="F11" s="54">
        <v>1.0000000000000001E-9</v>
      </c>
      <c r="G11" s="54">
        <v>1E-8</v>
      </c>
      <c r="H11" s="41">
        <v>9.9999999999999995E-8</v>
      </c>
      <c r="J11" s="39"/>
      <c r="K11" s="52"/>
      <c r="L11" s="42" t="s">
        <v>35</v>
      </c>
      <c r="M11" s="54">
        <v>9.9999999999999994E-12</v>
      </c>
      <c r="N11" s="54">
        <v>1E-10</v>
      </c>
      <c r="O11" s="54">
        <v>1.0000000000000001E-9</v>
      </c>
      <c r="P11" s="54">
        <v>1E-8</v>
      </c>
      <c r="Q11" s="41">
        <v>9.9999999999999995E-8</v>
      </c>
      <c r="S11" s="39"/>
      <c r="T11" s="52"/>
      <c r="U11" s="42" t="s">
        <v>35</v>
      </c>
      <c r="V11" s="54">
        <v>9.9999999999999994E-12</v>
      </c>
      <c r="W11" s="54">
        <v>1E-10</v>
      </c>
      <c r="X11" s="54">
        <v>1.0000000000000001E-9</v>
      </c>
      <c r="Y11" s="54">
        <v>1E-8</v>
      </c>
      <c r="Z11" s="41">
        <v>9.9999999999999995E-8</v>
      </c>
      <c r="AB11" s="39"/>
      <c r="AC11" s="52"/>
      <c r="AD11" s="42" t="s">
        <v>35</v>
      </c>
      <c r="AE11" s="54">
        <v>9.9999999999999994E-12</v>
      </c>
      <c r="AF11" s="54">
        <v>1E-10</v>
      </c>
      <c r="AG11" s="54">
        <v>1.0000000000000001E-9</v>
      </c>
      <c r="AH11" s="54">
        <v>1E-8</v>
      </c>
      <c r="AI11" s="41">
        <v>9.9999999999999995E-8</v>
      </c>
    </row>
    <row r="12" spans="1:35" x14ac:dyDescent="0.2">
      <c r="A12" s="39" t="s">
        <v>7</v>
      </c>
      <c r="B12" s="52"/>
      <c r="C12" s="40">
        <v>172</v>
      </c>
      <c r="D12" s="40">
        <v>171</v>
      </c>
      <c r="E12" s="40">
        <v>165</v>
      </c>
      <c r="F12" s="40">
        <v>85</v>
      </c>
      <c r="G12" s="40">
        <v>63</v>
      </c>
      <c r="H12" s="11">
        <v>56</v>
      </c>
      <c r="J12" s="39" t="s">
        <v>7</v>
      </c>
      <c r="K12" s="52"/>
      <c r="L12" s="40">
        <v>125</v>
      </c>
      <c r="M12" s="40">
        <v>123</v>
      </c>
      <c r="N12" s="40">
        <v>86</v>
      </c>
      <c r="O12" s="40">
        <v>46</v>
      </c>
      <c r="P12" s="40">
        <v>9</v>
      </c>
      <c r="Q12" s="11">
        <v>6</v>
      </c>
      <c r="S12" s="39" t="s">
        <v>7</v>
      </c>
      <c r="T12" s="52"/>
      <c r="U12" s="40">
        <v>183</v>
      </c>
      <c r="V12" s="40">
        <v>182</v>
      </c>
      <c r="W12" s="40">
        <v>160</v>
      </c>
      <c r="X12" s="40">
        <v>96</v>
      </c>
      <c r="Y12" s="40">
        <v>53</v>
      </c>
      <c r="Z12" s="11">
        <v>42</v>
      </c>
      <c r="AB12" s="39" t="s">
        <v>7</v>
      </c>
      <c r="AC12" s="52"/>
      <c r="AD12" s="40">
        <v>99</v>
      </c>
      <c r="AE12" s="40">
        <v>95</v>
      </c>
      <c r="AF12" s="40">
        <v>86</v>
      </c>
      <c r="AG12" s="40">
        <v>77</v>
      </c>
      <c r="AH12" s="40">
        <v>65</v>
      </c>
      <c r="AI12" s="11">
        <v>56</v>
      </c>
    </row>
    <row r="13" spans="1:35" x14ac:dyDescent="0.2">
      <c r="A13" s="39" t="s">
        <v>8</v>
      </c>
      <c r="B13" s="52"/>
      <c r="C13" s="40"/>
      <c r="D13" s="53">
        <v>0.58139534883720934</v>
      </c>
      <c r="E13" s="53">
        <v>4.0697674418604652</v>
      </c>
      <c r="F13" s="53">
        <v>50.581395348837212</v>
      </c>
      <c r="G13" s="53">
        <v>63.372093023255815</v>
      </c>
      <c r="H13" s="15">
        <v>67.441860465116278</v>
      </c>
      <c r="J13" s="39" t="s">
        <v>8</v>
      </c>
      <c r="K13" s="52"/>
      <c r="L13" s="53"/>
      <c r="M13" s="53">
        <f>(($L$12-M12)/$L$12)*100</f>
        <v>1.6</v>
      </c>
      <c r="N13" s="53">
        <f>(($L$12-N12)/$L$12)*100</f>
        <v>31.2</v>
      </c>
      <c r="O13" s="53">
        <f>(($L$12-O12)/$L$12)*100</f>
        <v>63.2</v>
      </c>
      <c r="P13" s="53">
        <f>(($L$12-P12)/$L$12)*100</f>
        <v>92.800000000000011</v>
      </c>
      <c r="Q13" s="15">
        <f>(($L$12-Q12)/$L$12)*100</f>
        <v>95.199999999999989</v>
      </c>
      <c r="S13" s="39" t="s">
        <v>8</v>
      </c>
      <c r="T13" s="52"/>
      <c r="U13" s="53"/>
      <c r="V13" s="53">
        <f>(($U$12-V12)/$U$12)*100</f>
        <v>0.54644808743169404</v>
      </c>
      <c r="W13" s="53">
        <f>(($U$12-W12)/$U$12)*100</f>
        <v>12.568306010928962</v>
      </c>
      <c r="X13" s="53">
        <f>(($U$12-X12)/$U$12)*100</f>
        <v>47.540983606557376</v>
      </c>
      <c r="Y13" s="53">
        <f>(($U$12-Y12)/$U$12)*100</f>
        <v>71.038251366120221</v>
      </c>
      <c r="Z13" s="15">
        <f>(($U$12-Z12)/$U$12)*100</f>
        <v>77.049180327868854</v>
      </c>
      <c r="AB13" s="39" t="s">
        <v>8</v>
      </c>
      <c r="AC13" s="52"/>
      <c r="AD13" s="69"/>
      <c r="AE13" s="69">
        <v>4.0404040404040407</v>
      </c>
      <c r="AF13" s="69">
        <v>13.131313131313133</v>
      </c>
      <c r="AG13" s="69">
        <v>22.222222222222221</v>
      </c>
      <c r="AH13" s="69">
        <v>34.343434343434339</v>
      </c>
      <c r="AI13" s="68">
        <v>43.43434343434344</v>
      </c>
    </row>
    <row r="14" spans="1:35" x14ac:dyDescent="0.2">
      <c r="A14" s="39" t="s">
        <v>9</v>
      </c>
      <c r="B14" s="52"/>
      <c r="C14" s="69">
        <v>0.62477064220183487</v>
      </c>
      <c r="D14" s="69">
        <v>0.63444639718804918</v>
      </c>
      <c r="E14" s="69">
        <v>0.66723989681857265</v>
      </c>
      <c r="F14" s="69">
        <v>0.73916811091854417</v>
      </c>
      <c r="G14" s="69">
        <v>0.80304386750223811</v>
      </c>
      <c r="H14" s="68">
        <v>0.86037735849056607</v>
      </c>
      <c r="J14" s="39" t="s">
        <v>9</v>
      </c>
      <c r="K14" s="52"/>
      <c r="L14" s="53">
        <v>0.60815047021943569</v>
      </c>
      <c r="M14" s="53">
        <v>0.61764705882352944</v>
      </c>
      <c r="N14" s="53">
        <v>0.68913857677902624</v>
      </c>
      <c r="O14" s="53">
        <v>0.9285714285714286</v>
      </c>
      <c r="P14" s="53">
        <v>1.0734463276836159</v>
      </c>
      <c r="Q14" s="15">
        <v>1.1130952380952381</v>
      </c>
      <c r="S14" s="39" t="s">
        <v>9</v>
      </c>
      <c r="T14" s="52"/>
      <c r="U14" s="53">
        <v>0.94429939077458658</v>
      </c>
      <c r="V14" s="53">
        <v>0.9568382735309412</v>
      </c>
      <c r="W14" s="53">
        <v>0.9896536212325685</v>
      </c>
      <c r="X14" s="53">
        <v>1.0658082975679541</v>
      </c>
      <c r="Y14" s="53">
        <v>1.1549165120593692</v>
      </c>
      <c r="Z14" s="15">
        <v>1.2115563839701771</v>
      </c>
      <c r="AB14" s="39" t="s">
        <v>9</v>
      </c>
      <c r="AC14" s="52"/>
      <c r="AD14" s="69">
        <v>0.64574516255385817</v>
      </c>
      <c r="AE14" s="69">
        <v>0.63518775510204084</v>
      </c>
      <c r="AF14" s="69">
        <v>0.6257828986746472</v>
      </c>
      <c r="AG14" s="69">
        <v>0.64068328664799257</v>
      </c>
      <c r="AH14" s="69">
        <v>0.68974288852278964</v>
      </c>
      <c r="AI14" s="68">
        <v>0.72738612143742254</v>
      </c>
    </row>
    <row r="15" spans="1:35" x14ac:dyDescent="0.2">
      <c r="A15" s="37" t="s">
        <v>10</v>
      </c>
      <c r="B15" s="50"/>
      <c r="C15" s="35"/>
      <c r="D15" s="35">
        <v>9.6757549862143133E-3</v>
      </c>
      <c r="E15" s="35">
        <v>4.2469254616737784E-2</v>
      </c>
      <c r="F15" s="35">
        <v>0.11439746871670931</v>
      </c>
      <c r="G15" s="35">
        <v>0.17827322530040324</v>
      </c>
      <c r="H15" s="49">
        <v>0.2356067162887312</v>
      </c>
      <c r="J15" s="37" t="s">
        <v>10</v>
      </c>
      <c r="K15" s="50"/>
      <c r="L15" s="65"/>
      <c r="M15" s="65">
        <v>9.4965886040937475E-3</v>
      </c>
      <c r="N15" s="65">
        <v>8.0988106559590545E-2</v>
      </c>
      <c r="O15" s="65">
        <v>0.32042095835199291</v>
      </c>
      <c r="P15" s="65">
        <v>0.46529585746418023</v>
      </c>
      <c r="Q15" s="64">
        <v>0.50494476787580245</v>
      </c>
      <c r="S15" s="37" t="s">
        <v>10</v>
      </c>
      <c r="T15" s="50"/>
      <c r="U15" s="65"/>
      <c r="V15" s="65">
        <v>1.2538882756354619E-2</v>
      </c>
      <c r="W15" s="65">
        <v>4.5354230457981926E-2</v>
      </c>
      <c r="X15" s="65">
        <v>0.12150890679336757</v>
      </c>
      <c r="Y15" s="65">
        <v>0.2106171212847826</v>
      </c>
      <c r="Z15" s="64">
        <v>0.26725699319559049</v>
      </c>
      <c r="AB15" s="37" t="s">
        <v>10</v>
      </c>
      <c r="AC15" s="50"/>
      <c r="AD15" s="35"/>
      <c r="AE15" s="35">
        <v>-1.0557407451817324E-2</v>
      </c>
      <c r="AF15" s="35">
        <v>-1.9962263879210962E-2</v>
      </c>
      <c r="AG15" s="35">
        <v>-5.0618759058655982E-3</v>
      </c>
      <c r="AH15" s="35">
        <v>4.3997725968931478E-2</v>
      </c>
      <c r="AI15" s="49">
        <v>8.1640958883564374E-2</v>
      </c>
    </row>
    <row r="17" spans="1:35" x14ac:dyDescent="0.2">
      <c r="A17" s="48" t="s">
        <v>0</v>
      </c>
      <c r="B17" s="46"/>
      <c r="C17" s="46"/>
      <c r="D17" s="46"/>
      <c r="E17" s="46"/>
      <c r="F17" s="46"/>
      <c r="G17" s="46"/>
      <c r="H17" s="45"/>
      <c r="J17" s="48" t="s">
        <v>0</v>
      </c>
      <c r="K17" s="46"/>
      <c r="L17" s="46"/>
      <c r="M17" s="46"/>
      <c r="N17" s="46"/>
      <c r="O17" s="46"/>
      <c r="P17" s="46"/>
      <c r="Q17" s="45"/>
      <c r="S17" s="48" t="s">
        <v>0</v>
      </c>
      <c r="T17" s="46"/>
      <c r="U17" s="46"/>
      <c r="V17" s="46"/>
      <c r="W17" s="46"/>
      <c r="X17" s="46"/>
      <c r="Y17" s="46"/>
      <c r="Z17" s="45"/>
      <c r="AB17" s="48" t="s">
        <v>0</v>
      </c>
      <c r="AC17" s="46"/>
      <c r="AD17" s="46"/>
      <c r="AE17" s="46"/>
      <c r="AF17" s="46"/>
      <c r="AG17" s="46"/>
      <c r="AH17" s="46"/>
      <c r="AI17" s="45"/>
    </row>
    <row r="18" spans="1:35" x14ac:dyDescent="0.2">
      <c r="A18" s="39" t="s">
        <v>14</v>
      </c>
      <c r="C18" s="42"/>
      <c r="D18" s="56" t="s">
        <v>36</v>
      </c>
      <c r="E18" s="56"/>
      <c r="F18" s="56"/>
      <c r="G18" s="56"/>
      <c r="H18" s="55"/>
      <c r="J18" s="39" t="s">
        <v>44</v>
      </c>
      <c r="L18" s="42"/>
      <c r="M18" s="56" t="s">
        <v>36</v>
      </c>
      <c r="N18" s="56"/>
      <c r="O18" s="56"/>
      <c r="P18" s="56"/>
      <c r="Q18" s="55"/>
      <c r="S18" s="39" t="s">
        <v>16</v>
      </c>
      <c r="U18" s="42"/>
      <c r="V18" s="56" t="s">
        <v>36</v>
      </c>
      <c r="W18" s="56"/>
      <c r="X18" s="56"/>
      <c r="Y18" s="56"/>
      <c r="Z18" s="55"/>
      <c r="AB18" s="39" t="s">
        <v>15</v>
      </c>
      <c r="AD18" s="42"/>
      <c r="AE18" s="56" t="s">
        <v>36</v>
      </c>
      <c r="AF18" s="56"/>
      <c r="AG18" s="56"/>
      <c r="AH18" s="56"/>
      <c r="AI18" s="55"/>
    </row>
    <row r="19" spans="1:35" x14ac:dyDescent="0.2">
      <c r="A19" s="39"/>
      <c r="B19" s="52"/>
      <c r="C19" s="42" t="s">
        <v>35</v>
      </c>
      <c r="D19" s="54">
        <v>9.9999999999999994E-12</v>
      </c>
      <c r="E19" s="54">
        <v>1E-10</v>
      </c>
      <c r="F19" s="54">
        <v>1.0000000000000001E-9</v>
      </c>
      <c r="G19" s="54">
        <v>1E-8</v>
      </c>
      <c r="H19" s="41">
        <v>9.9999999999999995E-8</v>
      </c>
      <c r="J19" s="39"/>
      <c r="K19" s="52"/>
      <c r="L19" s="42" t="s">
        <v>35</v>
      </c>
      <c r="M19" s="54">
        <v>9.9999999999999994E-12</v>
      </c>
      <c r="N19" s="54">
        <v>1E-10</v>
      </c>
      <c r="O19" s="54">
        <v>1.0000000000000001E-9</v>
      </c>
      <c r="P19" s="54">
        <v>1E-8</v>
      </c>
      <c r="Q19" s="41">
        <v>9.9999999999999995E-8</v>
      </c>
      <c r="S19" s="39"/>
      <c r="T19" s="52"/>
      <c r="U19" s="42" t="s">
        <v>35</v>
      </c>
      <c r="V19" s="54">
        <v>9.9999999999999994E-12</v>
      </c>
      <c r="W19" s="54">
        <v>1E-10</v>
      </c>
      <c r="X19" s="54">
        <v>1.0000000000000001E-9</v>
      </c>
      <c r="Y19" s="54">
        <v>1E-8</v>
      </c>
      <c r="Z19" s="41">
        <v>9.9999999999999995E-8</v>
      </c>
      <c r="AB19" s="39"/>
      <c r="AC19" s="52"/>
      <c r="AD19" s="42" t="s">
        <v>35</v>
      </c>
      <c r="AE19" s="54">
        <v>9.9999999999999994E-12</v>
      </c>
      <c r="AF19" s="54">
        <v>1E-10</v>
      </c>
      <c r="AG19" s="54">
        <v>1.0000000000000001E-9</v>
      </c>
      <c r="AH19" s="54">
        <v>1E-8</v>
      </c>
      <c r="AI19" s="41">
        <v>9.9999999999999995E-8</v>
      </c>
    </row>
    <row r="20" spans="1:35" x14ac:dyDescent="0.2">
      <c r="A20" s="39" t="s">
        <v>7</v>
      </c>
      <c r="B20" s="52"/>
      <c r="C20" s="40">
        <v>220</v>
      </c>
      <c r="D20" s="40">
        <v>219</v>
      </c>
      <c r="E20" s="40">
        <v>192</v>
      </c>
      <c r="F20" s="40">
        <v>94</v>
      </c>
      <c r="G20" s="40">
        <v>71</v>
      </c>
      <c r="H20" s="11">
        <v>61</v>
      </c>
      <c r="J20" s="39" t="s">
        <v>7</v>
      </c>
      <c r="K20" s="52"/>
      <c r="L20" s="40">
        <v>175</v>
      </c>
      <c r="M20" s="40">
        <v>177</v>
      </c>
      <c r="N20" s="40">
        <v>171</v>
      </c>
      <c r="O20" s="40">
        <v>109</v>
      </c>
      <c r="P20" s="40">
        <v>75</v>
      </c>
      <c r="Q20" s="11">
        <v>70</v>
      </c>
      <c r="S20" s="39" t="s">
        <v>7</v>
      </c>
      <c r="T20" s="52"/>
      <c r="U20" s="40">
        <v>105</v>
      </c>
      <c r="V20" s="40">
        <v>100</v>
      </c>
      <c r="W20" s="40">
        <v>68</v>
      </c>
      <c r="X20" s="40">
        <v>47</v>
      </c>
      <c r="Y20" s="40">
        <v>30</v>
      </c>
      <c r="Z20" s="11">
        <v>15</v>
      </c>
      <c r="AB20" s="39" t="s">
        <v>7</v>
      </c>
      <c r="AC20" s="52"/>
      <c r="AD20" s="40">
        <v>175</v>
      </c>
      <c r="AE20" s="40">
        <v>169</v>
      </c>
      <c r="AF20" s="40">
        <v>158</v>
      </c>
      <c r="AG20" s="40">
        <v>115</v>
      </c>
      <c r="AH20" s="40">
        <v>96</v>
      </c>
      <c r="AI20" s="11">
        <v>90</v>
      </c>
    </row>
    <row r="21" spans="1:35" x14ac:dyDescent="0.2">
      <c r="A21" s="39" t="s">
        <v>8</v>
      </c>
      <c r="B21" s="52"/>
      <c r="C21" s="40"/>
      <c r="D21" s="53">
        <v>0.45454545454545453</v>
      </c>
      <c r="E21" s="53">
        <v>12.727272727272727</v>
      </c>
      <c r="F21" s="53">
        <v>57.272727272727273</v>
      </c>
      <c r="G21" s="53">
        <v>67.72727272727272</v>
      </c>
      <c r="H21" s="15">
        <v>72.27272727272728</v>
      </c>
      <c r="J21" s="39" t="s">
        <v>8</v>
      </c>
      <c r="K21" s="52"/>
      <c r="L21" s="53"/>
      <c r="M21" s="53">
        <f>(($L$20-M20)/$L$20)*100</f>
        <v>-1.1428571428571428</v>
      </c>
      <c r="N21" s="53">
        <f>(($L$20-N20)/$L$20)*100</f>
        <v>2.2857142857142856</v>
      </c>
      <c r="O21" s="53">
        <f>(($L$20-O20)/$L$20)*100</f>
        <v>37.714285714285715</v>
      </c>
      <c r="P21" s="53">
        <f>(($L$20-P20)/$L$20)*100</f>
        <v>57.142857142857139</v>
      </c>
      <c r="Q21" s="15">
        <f>(($L$20-Q20)/$L$20)*100</f>
        <v>60</v>
      </c>
      <c r="S21" s="39" t="s">
        <v>8</v>
      </c>
      <c r="T21" s="52"/>
      <c r="U21" s="53"/>
      <c r="V21" s="53">
        <f>(($U$20-V20)/$U$20)*100</f>
        <v>4.7619047619047619</v>
      </c>
      <c r="W21" s="53">
        <f>(($U$20-W20)/$U$20)*100</f>
        <v>35.238095238095241</v>
      </c>
      <c r="X21" s="53">
        <f>(($U$20-X20)/$U$20)*100</f>
        <v>55.238095238095241</v>
      </c>
      <c r="Y21" s="53">
        <f>(($U$20-Y20)/$U$20)*100</f>
        <v>71.428571428571431</v>
      </c>
      <c r="Z21" s="15">
        <f>(($U$20-Z20)/$U$20)*100</f>
        <v>85.714285714285708</v>
      </c>
      <c r="AB21" s="39" t="s">
        <v>8</v>
      </c>
      <c r="AC21" s="52"/>
      <c r="AD21" s="69"/>
      <c r="AE21" s="69">
        <v>3.4285714285714288</v>
      </c>
      <c r="AF21" s="69">
        <v>9.7142857142857135</v>
      </c>
      <c r="AG21" s="69">
        <v>34.285714285714285</v>
      </c>
      <c r="AH21" s="69">
        <v>45.142857142857139</v>
      </c>
      <c r="AI21" s="68">
        <v>48.571428571428569</v>
      </c>
    </row>
    <row r="22" spans="1:35" x14ac:dyDescent="0.2">
      <c r="A22" s="39" t="s">
        <v>9</v>
      </c>
      <c r="B22" s="52"/>
      <c r="C22" s="69">
        <v>0.65145410628019329</v>
      </c>
      <c r="D22" s="69">
        <v>0.66740119760479044</v>
      </c>
      <c r="E22" s="69">
        <v>0.70414457831325306</v>
      </c>
      <c r="F22" s="69">
        <v>0.8297902471609887</v>
      </c>
      <c r="G22" s="69">
        <v>0.95892219020172909</v>
      </c>
      <c r="H22" s="68">
        <v>1.16487235841082</v>
      </c>
      <c r="J22" s="39" t="s">
        <v>9</v>
      </c>
      <c r="K22" s="52"/>
      <c r="L22" s="53">
        <v>0.58638211382113825</v>
      </c>
      <c r="M22" s="53">
        <v>0.59979423868312753</v>
      </c>
      <c r="N22" s="53">
        <v>0.60963114754098358</v>
      </c>
      <c r="O22" s="53">
        <v>0.80024813895781632</v>
      </c>
      <c r="P22" s="53">
        <v>0.91850828729281764</v>
      </c>
      <c r="Q22" s="15">
        <v>0.96376811594202894</v>
      </c>
      <c r="S22" s="39" t="s">
        <v>9</v>
      </c>
      <c r="T22" s="52"/>
      <c r="U22" s="53">
        <v>0.57452574525745259</v>
      </c>
      <c r="V22" s="53">
        <v>0.6346749226006192</v>
      </c>
      <c r="W22" s="53">
        <v>0.90540540540540537</v>
      </c>
      <c r="X22" s="53">
        <v>0.97021276595744677</v>
      </c>
      <c r="Y22" s="53">
        <v>1.0247524752475248</v>
      </c>
      <c r="Z22" s="15">
        <v>1.1038251366120218</v>
      </c>
      <c r="AB22" s="39" t="s">
        <v>9</v>
      </c>
      <c r="AC22" s="52"/>
      <c r="AD22" s="69">
        <v>0.6158646454522676</v>
      </c>
      <c r="AE22" s="69">
        <v>0.61046322314049584</v>
      </c>
      <c r="AF22" s="69">
        <v>0.61065752330226375</v>
      </c>
      <c r="AG22" s="69">
        <v>0.60824476001136041</v>
      </c>
      <c r="AH22" s="69">
        <v>0.64125148771022</v>
      </c>
      <c r="AI22" s="68">
        <v>0.68135174875089222</v>
      </c>
    </row>
    <row r="23" spans="1:35" x14ac:dyDescent="0.2">
      <c r="A23" s="37" t="s">
        <v>10</v>
      </c>
      <c r="B23" s="50"/>
      <c r="C23" s="35"/>
      <c r="D23" s="35">
        <v>1.5947091324597151E-2</v>
      </c>
      <c r="E23" s="35">
        <v>5.2690472033059765E-2</v>
      </c>
      <c r="F23" s="35">
        <v>0.17833614088079541</v>
      </c>
      <c r="G23" s="35">
        <v>0.3074680839215358</v>
      </c>
      <c r="H23" s="49">
        <v>0.51341825213062675</v>
      </c>
      <c r="J23" s="37" t="s">
        <v>10</v>
      </c>
      <c r="K23" s="50"/>
      <c r="L23" s="65"/>
      <c r="M23" s="65">
        <v>1.3412124861989283E-2</v>
      </c>
      <c r="N23" s="65">
        <v>2.3249033719845325E-2</v>
      </c>
      <c r="O23" s="65">
        <v>0.21386602513667807</v>
      </c>
      <c r="P23" s="65">
        <v>0.33212617347167939</v>
      </c>
      <c r="Q23" s="64">
        <v>0.37738600212089068</v>
      </c>
      <c r="S23" s="37" t="s">
        <v>10</v>
      </c>
      <c r="T23" s="50"/>
      <c r="U23" s="65"/>
      <c r="V23" s="65">
        <v>6.0149177343166604E-2</v>
      </c>
      <c r="W23" s="65">
        <v>0.33087966014795278</v>
      </c>
      <c r="X23" s="65">
        <v>0.39568702069999417</v>
      </c>
      <c r="Y23" s="65">
        <v>0.45022672999007218</v>
      </c>
      <c r="Z23" s="64">
        <v>0.52929939135456916</v>
      </c>
      <c r="AB23" s="37" t="s">
        <v>10</v>
      </c>
      <c r="AC23" s="50"/>
      <c r="AD23" s="35"/>
      <c r="AE23" s="35">
        <v>-5.4014223117717641E-3</v>
      </c>
      <c r="AF23" s="35">
        <v>-5.2071221500038511E-3</v>
      </c>
      <c r="AG23" s="35">
        <v>-7.6198854409071926E-3</v>
      </c>
      <c r="AH23" s="35">
        <v>2.5386842257952402E-2</v>
      </c>
      <c r="AI23" s="49">
        <v>6.5487103298624616E-2</v>
      </c>
    </row>
    <row r="25" spans="1:35" x14ac:dyDescent="0.2">
      <c r="A25" s="48" t="s">
        <v>0</v>
      </c>
      <c r="B25" s="46"/>
      <c r="C25" s="46"/>
      <c r="D25" s="46"/>
      <c r="E25" s="46"/>
      <c r="F25" s="46"/>
      <c r="G25" s="46"/>
      <c r="H25" s="45"/>
      <c r="J25" s="48" t="s">
        <v>0</v>
      </c>
      <c r="K25" s="46"/>
      <c r="L25" s="46"/>
      <c r="M25" s="46"/>
      <c r="N25" s="46"/>
      <c r="O25" s="46"/>
      <c r="P25" s="46"/>
      <c r="Q25" s="45"/>
      <c r="S25" s="48" t="s">
        <v>0</v>
      </c>
      <c r="T25" s="46"/>
      <c r="U25" s="46"/>
      <c r="V25" s="46"/>
      <c r="W25" s="46"/>
      <c r="X25" s="46"/>
      <c r="Y25" s="46"/>
      <c r="Z25" s="45"/>
      <c r="AB25" s="48" t="s">
        <v>0</v>
      </c>
      <c r="AC25" s="46"/>
      <c r="AD25" s="46"/>
      <c r="AE25" s="46"/>
      <c r="AF25" s="46"/>
      <c r="AG25" s="46"/>
      <c r="AH25" s="46"/>
      <c r="AI25" s="45"/>
    </row>
    <row r="26" spans="1:35" x14ac:dyDescent="0.2">
      <c r="A26" s="39" t="s">
        <v>17</v>
      </c>
      <c r="C26" s="42"/>
      <c r="D26" s="56" t="s">
        <v>36</v>
      </c>
      <c r="E26" s="56"/>
      <c r="F26" s="56"/>
      <c r="G26" s="56"/>
      <c r="H26" s="55"/>
      <c r="J26" s="39" t="s">
        <v>42</v>
      </c>
      <c r="L26" s="42"/>
      <c r="M26" s="56" t="s">
        <v>36</v>
      </c>
      <c r="N26" s="56"/>
      <c r="O26" s="56"/>
      <c r="P26" s="56"/>
      <c r="Q26" s="55"/>
      <c r="S26" s="39" t="s">
        <v>19</v>
      </c>
      <c r="U26" s="42"/>
      <c r="V26" s="56" t="s">
        <v>36</v>
      </c>
      <c r="W26" s="56"/>
      <c r="X26" s="56"/>
      <c r="Y26" s="56"/>
      <c r="Z26" s="55"/>
      <c r="AB26" s="39" t="s">
        <v>18</v>
      </c>
      <c r="AD26" s="42"/>
      <c r="AE26" s="56" t="s">
        <v>36</v>
      </c>
      <c r="AF26" s="56"/>
      <c r="AG26" s="56"/>
      <c r="AH26" s="56"/>
      <c r="AI26" s="55"/>
    </row>
    <row r="27" spans="1:35" x14ac:dyDescent="0.2">
      <c r="A27" s="39"/>
      <c r="B27" s="52"/>
      <c r="C27" s="42" t="s">
        <v>35</v>
      </c>
      <c r="D27" s="54">
        <v>9.9999999999999994E-12</v>
      </c>
      <c r="E27" s="54">
        <v>1E-10</v>
      </c>
      <c r="F27" s="54">
        <v>1.0000000000000001E-9</v>
      </c>
      <c r="G27" s="54">
        <v>1E-8</v>
      </c>
      <c r="H27" s="41">
        <v>9.9999999999999995E-8</v>
      </c>
      <c r="J27" s="39"/>
      <c r="K27" s="52"/>
      <c r="L27" s="42" t="s">
        <v>35</v>
      </c>
      <c r="M27" s="54">
        <v>9.9999999999999994E-12</v>
      </c>
      <c r="N27" s="54">
        <v>1E-10</v>
      </c>
      <c r="O27" s="54">
        <v>1.0000000000000001E-9</v>
      </c>
      <c r="P27" s="54">
        <v>1E-8</v>
      </c>
      <c r="Q27" s="41">
        <v>9.9999999999999995E-8</v>
      </c>
      <c r="S27" s="39"/>
      <c r="T27" s="52"/>
      <c r="U27" s="42" t="s">
        <v>35</v>
      </c>
      <c r="V27" s="54">
        <v>9.9999999999999994E-12</v>
      </c>
      <c r="W27" s="54">
        <v>1E-10</v>
      </c>
      <c r="X27" s="54">
        <v>1.0000000000000001E-9</v>
      </c>
      <c r="Y27" s="54">
        <v>1E-8</v>
      </c>
      <c r="Z27" s="41">
        <v>9.9999999999999995E-8</v>
      </c>
      <c r="AB27" s="39"/>
      <c r="AC27" s="52"/>
      <c r="AD27" s="42" t="s">
        <v>35</v>
      </c>
      <c r="AE27" s="54">
        <v>9.9999999999999994E-12</v>
      </c>
      <c r="AF27" s="54">
        <v>1E-10</v>
      </c>
      <c r="AG27" s="54">
        <v>1.0000000000000001E-9</v>
      </c>
      <c r="AH27" s="54">
        <v>1E-8</v>
      </c>
      <c r="AI27" s="41">
        <v>9.9999999999999995E-8</v>
      </c>
    </row>
    <row r="28" spans="1:35" x14ac:dyDescent="0.2">
      <c r="A28" s="39" t="s">
        <v>7</v>
      </c>
      <c r="B28" s="52"/>
      <c r="C28" s="40">
        <v>210</v>
      </c>
      <c r="D28" s="40">
        <v>209</v>
      </c>
      <c r="E28" s="40">
        <v>183</v>
      </c>
      <c r="F28" s="40">
        <v>90</v>
      </c>
      <c r="G28" s="40">
        <v>67</v>
      </c>
      <c r="H28" s="11">
        <v>63</v>
      </c>
      <c r="J28" s="39" t="s">
        <v>7</v>
      </c>
      <c r="K28" s="52"/>
      <c r="L28" s="40">
        <v>121</v>
      </c>
      <c r="M28" s="40">
        <v>123</v>
      </c>
      <c r="N28" s="40">
        <v>118</v>
      </c>
      <c r="O28" s="40">
        <v>67</v>
      </c>
      <c r="P28" s="40">
        <v>37</v>
      </c>
      <c r="Q28" s="11">
        <v>27</v>
      </c>
      <c r="S28" s="39" t="s">
        <v>7</v>
      </c>
      <c r="T28" s="52"/>
      <c r="U28" s="40">
        <v>117</v>
      </c>
      <c r="V28" s="40">
        <v>114</v>
      </c>
      <c r="W28" s="40">
        <v>89</v>
      </c>
      <c r="X28" s="40">
        <v>24</v>
      </c>
      <c r="Y28" s="40">
        <v>3</v>
      </c>
      <c r="Z28" s="11">
        <v>0</v>
      </c>
      <c r="AB28" s="39" t="s">
        <v>7</v>
      </c>
      <c r="AC28" s="52"/>
      <c r="AD28" t="s">
        <v>31</v>
      </c>
      <c r="AE28" t="s">
        <v>31</v>
      </c>
      <c r="AF28" t="s">
        <v>31</v>
      </c>
      <c r="AG28" t="s">
        <v>31</v>
      </c>
      <c r="AH28" t="s">
        <v>31</v>
      </c>
      <c r="AI28" t="s">
        <v>31</v>
      </c>
    </row>
    <row r="29" spans="1:35" x14ac:dyDescent="0.2">
      <c r="A29" s="39" t="s">
        <v>8</v>
      </c>
      <c r="B29" s="52"/>
      <c r="C29" s="40"/>
      <c r="D29" s="53">
        <v>0.47619047619047622</v>
      </c>
      <c r="E29" s="53">
        <v>12.857142857142856</v>
      </c>
      <c r="F29" s="53">
        <v>57.142857142857139</v>
      </c>
      <c r="G29" s="53">
        <v>68.095238095238102</v>
      </c>
      <c r="H29" s="15">
        <v>70</v>
      </c>
      <c r="J29" s="39" t="s">
        <v>8</v>
      </c>
      <c r="K29" s="52"/>
      <c r="L29" s="53"/>
      <c r="M29" s="53">
        <f>(($L$28-M28)/$L$28)*100</f>
        <v>-1.6528925619834711</v>
      </c>
      <c r="N29" s="53">
        <f>(($L$28-N28)/$L$28)*100</f>
        <v>2.4793388429752068</v>
      </c>
      <c r="O29" s="53">
        <f>(($L$28-O28)/$L$28)*100</f>
        <v>44.628099173553721</v>
      </c>
      <c r="P29" s="53">
        <f>(($L$28-P28)/$L$28)*100</f>
        <v>69.421487603305792</v>
      </c>
      <c r="Q29" s="15">
        <f>(($L$28-Q28)/$L$28)*100</f>
        <v>77.685950413223139</v>
      </c>
      <c r="S29" s="39" t="s">
        <v>8</v>
      </c>
      <c r="T29" s="52"/>
      <c r="U29" s="53"/>
      <c r="V29" s="53">
        <f>(($U$28-V28)/$U$28)*100</f>
        <v>2.5641025641025639</v>
      </c>
      <c r="W29" s="53">
        <f>(($U$28-W28)/$U$28)*100</f>
        <v>23.931623931623932</v>
      </c>
      <c r="X29" s="53">
        <f>(($U$28-X28)/$U$28)*100</f>
        <v>79.487179487179489</v>
      </c>
      <c r="Y29" s="53">
        <f>(($U$28-Y28)/$U$28)*100</f>
        <v>97.435897435897431</v>
      </c>
      <c r="Z29" s="15">
        <f>(($U$28-Z28)/$U$28)*100</f>
        <v>100</v>
      </c>
      <c r="AB29" s="39" t="s">
        <v>8</v>
      </c>
      <c r="AC29" s="52"/>
      <c r="AE29" t="s">
        <v>31</v>
      </c>
      <c r="AF29" t="s">
        <v>31</v>
      </c>
      <c r="AG29" t="s">
        <v>31</v>
      </c>
      <c r="AH29" t="s">
        <v>31</v>
      </c>
      <c r="AI29" t="s">
        <v>31</v>
      </c>
    </row>
    <row r="30" spans="1:35" x14ac:dyDescent="0.2">
      <c r="A30" s="39" t="s">
        <v>9</v>
      </c>
      <c r="B30" s="52"/>
      <c r="C30" s="69">
        <v>0.73401125054089134</v>
      </c>
      <c r="D30" s="69">
        <v>0.75450885668276979</v>
      </c>
      <c r="E30" s="69">
        <v>0.82119177507343677</v>
      </c>
      <c r="F30" s="69">
        <v>0.92096774193548381</v>
      </c>
      <c r="G30" s="69">
        <v>1.0538226299694189</v>
      </c>
      <c r="H30" s="68">
        <v>1.16796785304248</v>
      </c>
      <c r="J30" s="39" t="s">
        <v>9</v>
      </c>
      <c r="K30" s="52"/>
      <c r="L30" s="53">
        <v>0.66589327146171695</v>
      </c>
      <c r="M30" s="53">
        <v>0.65847665847665848</v>
      </c>
      <c r="N30" s="53">
        <v>0.6675191815856778</v>
      </c>
      <c r="O30" s="53">
        <v>0.77142857142857146</v>
      </c>
      <c r="P30" s="53">
        <v>0.81268882175226587</v>
      </c>
      <c r="Q30" s="15">
        <v>0.92964824120603018</v>
      </c>
      <c r="S30" s="39" t="s">
        <v>9</v>
      </c>
      <c r="T30" s="52"/>
      <c r="U30" s="53">
        <v>0.79384615384615387</v>
      </c>
      <c r="V30" s="53">
        <v>0.80487804878048785</v>
      </c>
      <c r="W30" s="53">
        <v>0.89473684210526316</v>
      </c>
      <c r="X30" s="53">
        <v>0.97101449275362317</v>
      </c>
      <c r="Y30" s="53">
        <v>1.0876288659793814</v>
      </c>
      <c r="Z30" s="15">
        <v>1.1549295774647887</v>
      </c>
      <c r="AB30" s="39" t="s">
        <v>9</v>
      </c>
      <c r="AC30" s="52"/>
      <c r="AD30" s="59">
        <v>0.72114242424242425</v>
      </c>
      <c r="AE30" s="59">
        <v>0.71125490973139582</v>
      </c>
      <c r="AF30" s="59">
        <v>0.72633361188486534</v>
      </c>
      <c r="AG30" s="59">
        <v>0.74277505960896517</v>
      </c>
      <c r="AH30" s="59">
        <v>0.73864516608824982</v>
      </c>
      <c r="AI30" s="58">
        <v>0.74379047881122728</v>
      </c>
    </row>
    <row r="31" spans="1:35" x14ac:dyDescent="0.2">
      <c r="A31" s="37" t="s">
        <v>10</v>
      </c>
      <c r="B31" s="50"/>
      <c r="C31" s="35"/>
      <c r="D31" s="35">
        <v>2.0497606141878455E-2</v>
      </c>
      <c r="E31" s="35">
        <v>8.7180524532545434E-2</v>
      </c>
      <c r="F31" s="35">
        <v>0.18695649139459247</v>
      </c>
      <c r="G31" s="35">
        <v>0.31981137942852755</v>
      </c>
      <c r="H31" s="49">
        <v>0.43395660250158863</v>
      </c>
      <c r="J31" s="37" t="s">
        <v>10</v>
      </c>
      <c r="K31" s="50"/>
      <c r="L31" s="65"/>
      <c r="M31" s="65">
        <v>-7.4166129850584683E-3</v>
      </c>
      <c r="N31" s="65">
        <v>1.6259101239608498E-3</v>
      </c>
      <c r="O31" s="65">
        <v>0.10553529996685451</v>
      </c>
      <c r="P31" s="65">
        <v>0.14679555029054892</v>
      </c>
      <c r="Q31" s="64">
        <v>0.26375496974431323</v>
      </c>
      <c r="S31" s="37" t="s">
        <v>10</v>
      </c>
      <c r="T31" s="50"/>
      <c r="U31" s="65"/>
      <c r="V31" s="65">
        <v>1.1031894934333986E-2</v>
      </c>
      <c r="W31" s="65">
        <v>0.1008906882591093</v>
      </c>
      <c r="X31" s="65">
        <v>0.1771683389074693</v>
      </c>
      <c r="Y31" s="65">
        <v>0.29378271213322749</v>
      </c>
      <c r="Z31" s="64">
        <v>0.36108342361863488</v>
      </c>
      <c r="AB31" s="37" t="s">
        <v>10</v>
      </c>
      <c r="AC31" s="50"/>
      <c r="AD31" s="57"/>
      <c r="AE31" s="57">
        <v>-9.8875145110284279E-3</v>
      </c>
      <c r="AF31" s="57">
        <v>5.1911876424410863E-3</v>
      </c>
      <c r="AG31" s="57">
        <v>2.163263536654092E-2</v>
      </c>
      <c r="AH31" s="57">
        <v>1.7502741845825565E-2</v>
      </c>
      <c r="AI31" s="22">
        <v>2.2648054568803033E-2</v>
      </c>
    </row>
    <row r="33" spans="1:35" x14ac:dyDescent="0.2">
      <c r="A33" s="48" t="s">
        <v>0</v>
      </c>
      <c r="B33" s="46"/>
      <c r="C33" s="46"/>
      <c r="D33" s="46"/>
      <c r="E33" s="46"/>
      <c r="F33" s="46"/>
      <c r="G33" s="46"/>
      <c r="H33" s="45"/>
      <c r="S33" s="48" t="s">
        <v>0</v>
      </c>
      <c r="T33" s="46"/>
      <c r="U33" s="46"/>
      <c r="V33" s="46"/>
      <c r="W33" s="46"/>
      <c r="X33" s="46"/>
      <c r="Y33" s="46"/>
      <c r="Z33" s="45"/>
      <c r="AB33" s="48" t="s">
        <v>0</v>
      </c>
      <c r="AC33" s="46"/>
      <c r="AD33" s="46"/>
      <c r="AE33" s="46"/>
      <c r="AF33" s="46"/>
      <c r="AG33" s="46"/>
      <c r="AH33" s="46"/>
      <c r="AI33" s="45"/>
    </row>
    <row r="34" spans="1:35" x14ac:dyDescent="0.2">
      <c r="A34" s="39" t="s">
        <v>20</v>
      </c>
      <c r="C34" s="42"/>
      <c r="D34" s="56" t="s">
        <v>36</v>
      </c>
      <c r="E34" s="56"/>
      <c r="F34" s="56"/>
      <c r="G34" s="56"/>
      <c r="H34" s="55"/>
      <c r="S34" s="39" t="s">
        <v>40</v>
      </c>
      <c r="U34" s="42"/>
      <c r="V34" s="56" t="s">
        <v>36</v>
      </c>
      <c r="W34" s="56"/>
      <c r="X34" s="56"/>
      <c r="Y34" s="56"/>
      <c r="Z34" s="55"/>
      <c r="AB34" s="39" t="s">
        <v>21</v>
      </c>
      <c r="AD34" s="42"/>
      <c r="AE34" s="56" t="s">
        <v>36</v>
      </c>
      <c r="AF34" s="56"/>
      <c r="AG34" s="56"/>
      <c r="AH34" s="56"/>
      <c r="AI34" s="55"/>
    </row>
    <row r="35" spans="1:35" x14ac:dyDescent="0.2">
      <c r="A35" s="39"/>
      <c r="B35" s="52"/>
      <c r="C35" s="42" t="s">
        <v>35</v>
      </c>
      <c r="D35" s="54">
        <v>9.9999999999999994E-12</v>
      </c>
      <c r="E35" s="54">
        <v>1E-10</v>
      </c>
      <c r="F35" s="54">
        <v>1.0000000000000001E-9</v>
      </c>
      <c r="G35" s="54">
        <v>1E-8</v>
      </c>
      <c r="H35" s="41">
        <v>9.9999999999999995E-8</v>
      </c>
      <c r="S35" s="39"/>
      <c r="T35" s="52"/>
      <c r="U35" s="42" t="s">
        <v>35</v>
      </c>
      <c r="V35" s="54">
        <v>9.9999999999999994E-12</v>
      </c>
      <c r="W35" s="54">
        <v>1E-10</v>
      </c>
      <c r="X35" s="54">
        <v>1.0000000000000001E-9</v>
      </c>
      <c r="Y35" s="54">
        <v>1E-8</v>
      </c>
      <c r="Z35" s="41">
        <v>9.9999999999999995E-8</v>
      </c>
      <c r="AB35" s="39"/>
      <c r="AC35" s="52"/>
      <c r="AD35" s="42" t="s">
        <v>35</v>
      </c>
      <c r="AE35" s="54">
        <v>9.9999999999999994E-12</v>
      </c>
      <c r="AF35" s="54">
        <v>1E-10</v>
      </c>
      <c r="AG35" s="54">
        <v>1.0000000000000001E-9</v>
      </c>
      <c r="AH35" s="54">
        <v>1E-8</v>
      </c>
      <c r="AI35" s="41">
        <v>9.9999999999999995E-8</v>
      </c>
    </row>
    <row r="36" spans="1:35" x14ac:dyDescent="0.2">
      <c r="A36" s="39" t="s">
        <v>7</v>
      </c>
      <c r="B36" s="52"/>
      <c r="C36" s="40">
        <v>191</v>
      </c>
      <c r="D36" s="40">
        <v>190</v>
      </c>
      <c r="E36" s="40">
        <v>181</v>
      </c>
      <c r="F36" s="40">
        <v>91</v>
      </c>
      <c r="G36" s="40">
        <v>48</v>
      </c>
      <c r="H36" s="11">
        <v>43</v>
      </c>
      <c r="S36" s="39" t="s">
        <v>7</v>
      </c>
      <c r="T36" s="52"/>
      <c r="U36">
        <v>112</v>
      </c>
      <c r="V36">
        <v>90</v>
      </c>
      <c r="W36">
        <v>71</v>
      </c>
      <c r="X36">
        <v>25</v>
      </c>
      <c r="Y36">
        <v>10</v>
      </c>
      <c r="Z36" s="14">
        <v>12</v>
      </c>
      <c r="AB36" s="39" t="s">
        <v>7</v>
      </c>
      <c r="AC36" s="52"/>
      <c r="AD36" s="40">
        <v>169</v>
      </c>
      <c r="AE36" s="40">
        <v>168</v>
      </c>
      <c r="AF36" s="40">
        <v>163</v>
      </c>
      <c r="AG36" s="40">
        <v>117</v>
      </c>
      <c r="AH36" s="40">
        <v>74</v>
      </c>
      <c r="AI36" s="11">
        <v>63</v>
      </c>
    </row>
    <row r="37" spans="1:35" x14ac:dyDescent="0.2">
      <c r="A37" s="39" t="s">
        <v>8</v>
      </c>
      <c r="B37" s="52"/>
      <c r="C37" s="70"/>
      <c r="D37" s="53">
        <f>(($C$36-D36)/$C$36)*100</f>
        <v>0.52356020942408377</v>
      </c>
      <c r="E37" s="53">
        <f>(($C$36-E36)/$C$36)*100</f>
        <v>5.2356020942408374</v>
      </c>
      <c r="F37" s="53">
        <f>(($C$36-F36)/$C$36)*100</f>
        <v>52.356020942408378</v>
      </c>
      <c r="G37" s="53">
        <f>(($C$36-G36)/$C$36)*100</f>
        <v>74.869109947643977</v>
      </c>
      <c r="H37" s="15">
        <f>(($C$36-H36)/$C$36)*100</f>
        <v>77.486910994764401</v>
      </c>
      <c r="S37" s="39" t="s">
        <v>8</v>
      </c>
      <c r="T37" s="52"/>
      <c r="U37" s="61"/>
      <c r="V37" s="61">
        <f>(($U$36-V36)/$U$36)*100</f>
        <v>19.642857142857142</v>
      </c>
      <c r="W37" s="61">
        <f>(($U$36-W36)/$U$36)*100</f>
        <v>36.607142857142854</v>
      </c>
      <c r="X37" s="61">
        <f>(($U$36-X36)/$U$36)*100</f>
        <v>77.678571428571431</v>
      </c>
      <c r="Y37" s="61">
        <f>(($U$36-Y36)/$U$36)*100</f>
        <v>91.071428571428569</v>
      </c>
      <c r="Z37" s="60">
        <f>(($U$36-Z36)/$U$36)*100</f>
        <v>89.285714285714292</v>
      </c>
      <c r="AB37" s="39" t="s">
        <v>8</v>
      </c>
      <c r="AC37" s="52"/>
      <c r="AD37" s="69"/>
      <c r="AE37" s="69">
        <v>0.59171597633136097</v>
      </c>
      <c r="AF37" s="69">
        <v>3.5502958579881656</v>
      </c>
      <c r="AG37" s="69">
        <v>30.76923076923077</v>
      </c>
      <c r="AH37" s="69">
        <v>56.213017751479285</v>
      </c>
      <c r="AI37" s="68">
        <v>62.721893491124256</v>
      </c>
    </row>
    <row r="38" spans="1:35" x14ac:dyDescent="0.2">
      <c r="A38" s="39" t="s">
        <v>9</v>
      </c>
      <c r="B38" s="52"/>
      <c r="C38" s="69">
        <v>0.71411192214111918</v>
      </c>
      <c r="D38" s="69">
        <v>0.72432814710042437</v>
      </c>
      <c r="E38" s="69">
        <v>0.7555403556771545</v>
      </c>
      <c r="F38" s="69">
        <v>0.82362948960302451</v>
      </c>
      <c r="G38" s="69">
        <v>0.90707171314741042</v>
      </c>
      <c r="H38" s="68">
        <v>1.0698179682912508</v>
      </c>
      <c r="S38" s="39" t="s">
        <v>9</v>
      </c>
      <c r="T38" s="52"/>
      <c r="U38" s="61">
        <v>1.0149253731343284</v>
      </c>
      <c r="V38" s="61">
        <v>1.0501672240802675</v>
      </c>
      <c r="W38" s="61">
        <v>1.0944055944055944</v>
      </c>
      <c r="X38" s="61">
        <v>1.1910112359550562</v>
      </c>
      <c r="Y38" s="61">
        <v>1.232</v>
      </c>
      <c r="Z38" s="60">
        <v>1.271604938271605</v>
      </c>
      <c r="AB38" s="39" t="s">
        <v>9</v>
      </c>
      <c r="AC38" s="52"/>
      <c r="AD38" s="69">
        <v>0.80831370252844503</v>
      </c>
      <c r="AE38" s="69">
        <v>0.81835956288727751</v>
      </c>
      <c r="AF38" s="69">
        <v>0.84606864797687864</v>
      </c>
      <c r="AG38" s="69">
        <v>0.89412539555035131</v>
      </c>
      <c r="AH38" s="69">
        <v>0.94039207583892614</v>
      </c>
      <c r="AI38" s="68">
        <v>1.0587032312199809</v>
      </c>
    </row>
    <row r="39" spans="1:35" x14ac:dyDescent="0.2">
      <c r="A39" s="37" t="s">
        <v>10</v>
      </c>
      <c r="B39" s="50"/>
      <c r="C39" s="35"/>
      <c r="D39" s="35">
        <v>1.0216224959305187E-2</v>
      </c>
      <c r="E39" s="35">
        <v>4.1428433536035314E-2</v>
      </c>
      <c r="F39" s="35">
        <v>0.10951756746190533</v>
      </c>
      <c r="G39" s="35">
        <v>0.19295979100629124</v>
      </c>
      <c r="H39" s="49">
        <v>0.35570604615013157</v>
      </c>
      <c r="S39" s="37" t="s">
        <v>10</v>
      </c>
      <c r="T39" s="50"/>
      <c r="U39" s="63"/>
      <c r="V39" s="63">
        <v>3.5241850945939124E-2</v>
      </c>
      <c r="W39" s="63">
        <v>7.9480221271265972E-2</v>
      </c>
      <c r="X39" s="63">
        <v>0.1760858628207278</v>
      </c>
      <c r="Y39" s="63">
        <v>0.21707462686567158</v>
      </c>
      <c r="Z39" s="62">
        <v>0.25667956513727663</v>
      </c>
      <c r="AB39" s="37" t="s">
        <v>10</v>
      </c>
      <c r="AC39" s="50"/>
      <c r="AD39" s="35"/>
      <c r="AE39" s="35">
        <v>1.0045860358832481E-2</v>
      </c>
      <c r="AF39" s="35">
        <v>3.7754945448433608E-2</v>
      </c>
      <c r="AG39" s="35">
        <v>8.5811693021906277E-2</v>
      </c>
      <c r="AH39" s="35">
        <v>0.13207837331048111</v>
      </c>
      <c r="AI39" s="49">
        <v>0.25038952869153586</v>
      </c>
    </row>
    <row r="41" spans="1:35" x14ac:dyDescent="0.2">
      <c r="A41" s="48" t="s">
        <v>0</v>
      </c>
      <c r="B41" s="46"/>
      <c r="C41" s="46"/>
      <c r="D41" s="46"/>
      <c r="E41" s="46"/>
      <c r="F41" s="46"/>
      <c r="G41" s="46"/>
      <c r="H41" s="45"/>
      <c r="AB41" s="48" t="s">
        <v>0</v>
      </c>
      <c r="AC41" s="46"/>
      <c r="AD41" s="46"/>
      <c r="AE41" s="46"/>
      <c r="AF41" s="46"/>
      <c r="AG41" s="46"/>
      <c r="AH41" s="46"/>
      <c r="AI41" s="45"/>
    </row>
    <row r="42" spans="1:35" x14ac:dyDescent="0.2">
      <c r="A42" s="39" t="s">
        <v>23</v>
      </c>
      <c r="C42" s="42"/>
      <c r="D42" s="56" t="s">
        <v>36</v>
      </c>
      <c r="E42" s="56"/>
      <c r="F42" s="56"/>
      <c r="G42" s="56"/>
      <c r="H42" s="55"/>
      <c r="AB42" s="39" t="s">
        <v>54</v>
      </c>
      <c r="AD42" s="42"/>
      <c r="AE42" s="56" t="s">
        <v>36</v>
      </c>
      <c r="AF42" s="56"/>
      <c r="AG42" s="56"/>
      <c r="AH42" s="56"/>
      <c r="AI42" s="55"/>
    </row>
    <row r="43" spans="1:35" x14ac:dyDescent="0.2">
      <c r="A43" s="39"/>
      <c r="B43" s="52"/>
      <c r="C43" s="42" t="s">
        <v>35</v>
      </c>
      <c r="D43" s="54">
        <v>9.9999999999999994E-12</v>
      </c>
      <c r="E43" s="54">
        <v>1E-10</v>
      </c>
      <c r="F43" s="54">
        <v>1.0000000000000001E-9</v>
      </c>
      <c r="G43" s="54">
        <v>1E-8</v>
      </c>
      <c r="H43" s="41">
        <v>9.9999999999999995E-8</v>
      </c>
      <c r="AB43" s="39"/>
      <c r="AC43" s="52"/>
      <c r="AD43" s="42" t="s">
        <v>35</v>
      </c>
      <c r="AE43" s="54">
        <v>9.9999999999999994E-12</v>
      </c>
      <c r="AF43" s="54">
        <v>1E-10</v>
      </c>
      <c r="AG43" s="54">
        <v>1.0000000000000001E-9</v>
      </c>
      <c r="AH43" s="54">
        <v>1E-8</v>
      </c>
      <c r="AI43" s="41">
        <v>9.9999999999999995E-8</v>
      </c>
    </row>
    <row r="44" spans="1:35" x14ac:dyDescent="0.2">
      <c r="A44" s="39" t="s">
        <v>7</v>
      </c>
      <c r="B44" s="52"/>
      <c r="C44">
        <v>157</v>
      </c>
      <c r="D44">
        <v>153</v>
      </c>
      <c r="E44">
        <v>134</v>
      </c>
      <c r="F44">
        <v>85</v>
      </c>
      <c r="G44">
        <v>54</v>
      </c>
      <c r="H44" s="14">
        <v>52</v>
      </c>
      <c r="AB44" s="39" t="s">
        <v>7</v>
      </c>
      <c r="AC44" s="52"/>
      <c r="AD44">
        <v>123</v>
      </c>
      <c r="AE44">
        <v>124</v>
      </c>
      <c r="AF44">
        <v>125</v>
      </c>
      <c r="AG44">
        <v>113</v>
      </c>
      <c r="AH44">
        <v>75</v>
      </c>
      <c r="AI44" s="14">
        <v>72</v>
      </c>
    </row>
    <row r="45" spans="1:35" x14ac:dyDescent="0.2">
      <c r="A45" s="39" t="s">
        <v>8</v>
      </c>
      <c r="B45" s="52"/>
      <c r="C45" s="67"/>
      <c r="D45" s="67">
        <f>(($C$44-D44)/$C$44)*100</f>
        <v>2.547770700636943</v>
      </c>
      <c r="E45" s="67">
        <f>(($C$44-E44)/$C$44)*100</f>
        <v>14.64968152866242</v>
      </c>
      <c r="F45" s="67">
        <f>(($C$44-F44)/$C$44)*100</f>
        <v>45.859872611464972</v>
      </c>
      <c r="G45" s="67">
        <f>(($C$44-G44)/$C$44)*100</f>
        <v>65.605095541401269</v>
      </c>
      <c r="H45" s="66">
        <f>(($C$44-H44)/$C$44)*100</f>
        <v>66.878980891719735</v>
      </c>
      <c r="AB45" s="39" t="s">
        <v>8</v>
      </c>
      <c r="AC45" s="52"/>
      <c r="AE45" s="61">
        <v>-0.81300813008130091</v>
      </c>
      <c r="AF45" s="61">
        <v>-1.6260162601626018</v>
      </c>
      <c r="AG45" s="61">
        <v>8.1300813008130071</v>
      </c>
      <c r="AH45" s="61">
        <v>39.024390243902438</v>
      </c>
      <c r="AI45" s="60">
        <v>41.463414634146339</v>
      </c>
    </row>
    <row r="46" spans="1:35" x14ac:dyDescent="0.2">
      <c r="A46" s="39" t="s">
        <v>9</v>
      </c>
      <c r="B46" s="52"/>
      <c r="C46" t="s">
        <v>53</v>
      </c>
      <c r="H46" s="14"/>
      <c r="AB46" s="39" t="s">
        <v>9</v>
      </c>
      <c r="AC46" s="52"/>
      <c r="AE46" s="53"/>
      <c r="AF46" s="53" t="s">
        <v>50</v>
      </c>
      <c r="AG46" s="53"/>
      <c r="AH46" s="53"/>
      <c r="AI46" s="15"/>
    </row>
    <row r="47" spans="1:35" x14ac:dyDescent="0.2">
      <c r="A47" s="37" t="s">
        <v>10</v>
      </c>
      <c r="B47" s="50"/>
      <c r="C47" s="31"/>
      <c r="D47" s="31"/>
      <c r="E47" s="31"/>
      <c r="F47" s="31"/>
      <c r="G47" s="31"/>
      <c r="H47" s="32"/>
      <c r="AB47" s="37" t="s">
        <v>10</v>
      </c>
      <c r="AC47" s="50"/>
      <c r="AD47" s="65"/>
      <c r="AE47" s="65"/>
      <c r="AF47" s="65"/>
      <c r="AG47" s="65"/>
      <c r="AH47" s="65"/>
      <c r="AI47" s="64"/>
    </row>
    <row r="49" spans="1:35" x14ac:dyDescent="0.2">
      <c r="A49" s="48" t="s">
        <v>0</v>
      </c>
      <c r="B49" s="46"/>
      <c r="C49" s="46"/>
      <c r="D49" s="46"/>
      <c r="E49" s="46"/>
      <c r="F49" s="46"/>
      <c r="G49" s="46"/>
      <c r="H49" s="45"/>
      <c r="AB49" s="48" t="s">
        <v>0</v>
      </c>
      <c r="AC49" s="46"/>
      <c r="AD49" s="46"/>
      <c r="AE49" s="46"/>
      <c r="AF49" s="46"/>
      <c r="AG49" s="46"/>
      <c r="AH49" s="46"/>
      <c r="AI49" s="45"/>
    </row>
    <row r="50" spans="1:35" x14ac:dyDescent="0.2">
      <c r="A50" s="39" t="s">
        <v>26</v>
      </c>
      <c r="C50" s="42"/>
      <c r="D50" s="56" t="s">
        <v>36</v>
      </c>
      <c r="E50" s="56"/>
      <c r="F50" s="56"/>
      <c r="G50" s="56"/>
      <c r="H50" s="55"/>
      <c r="AB50" s="39" t="s">
        <v>52</v>
      </c>
      <c r="AD50" s="42"/>
      <c r="AE50" s="56" t="s">
        <v>36</v>
      </c>
      <c r="AF50" s="56"/>
      <c r="AG50" s="56"/>
      <c r="AH50" s="56"/>
      <c r="AI50" s="55"/>
    </row>
    <row r="51" spans="1:35" x14ac:dyDescent="0.2">
      <c r="A51" s="39"/>
      <c r="B51" s="52"/>
      <c r="C51" s="42" t="s">
        <v>35</v>
      </c>
      <c r="D51" s="54">
        <v>9.9999999999999994E-12</v>
      </c>
      <c r="E51" s="54">
        <v>1E-10</v>
      </c>
      <c r="F51" s="54">
        <v>1.0000000000000001E-9</v>
      </c>
      <c r="G51" s="54">
        <v>1E-8</v>
      </c>
      <c r="H51" s="41">
        <v>9.9999999999999995E-8</v>
      </c>
      <c r="AB51" s="39"/>
      <c r="AC51" s="52"/>
      <c r="AD51" s="42" t="s">
        <v>35</v>
      </c>
      <c r="AE51" s="54">
        <v>9.9999999999999994E-12</v>
      </c>
      <c r="AF51" s="54">
        <v>1E-10</v>
      </c>
      <c r="AG51" s="54">
        <v>1.0000000000000001E-9</v>
      </c>
      <c r="AH51" s="54">
        <v>1E-8</v>
      </c>
      <c r="AI51" s="41">
        <v>9.9999999999999995E-8</v>
      </c>
    </row>
    <row r="52" spans="1:35" x14ac:dyDescent="0.2">
      <c r="A52" s="39" t="s">
        <v>7</v>
      </c>
      <c r="B52" s="52"/>
      <c r="C52">
        <v>112</v>
      </c>
      <c r="D52">
        <v>109</v>
      </c>
      <c r="E52">
        <v>82</v>
      </c>
      <c r="F52">
        <v>51</v>
      </c>
      <c r="G52">
        <v>43</v>
      </c>
      <c r="H52" s="14">
        <v>35</v>
      </c>
      <c r="AB52" s="39" t="s">
        <v>7</v>
      </c>
      <c r="AC52" s="52"/>
      <c r="AD52">
        <v>110</v>
      </c>
      <c r="AE52">
        <v>109</v>
      </c>
      <c r="AF52">
        <v>107</v>
      </c>
      <c r="AG52">
        <v>105</v>
      </c>
      <c r="AH52">
        <v>90</v>
      </c>
      <c r="AI52" s="14">
        <v>82</v>
      </c>
    </row>
    <row r="53" spans="1:35" x14ac:dyDescent="0.2">
      <c r="A53" s="39" t="s">
        <v>8</v>
      </c>
      <c r="B53" s="52"/>
      <c r="D53" s="61">
        <v>2.6785714285714284</v>
      </c>
      <c r="E53" s="61">
        <v>26.785714285714285</v>
      </c>
      <c r="F53" s="61">
        <v>54.464285714285708</v>
      </c>
      <c r="G53" s="61">
        <v>61.607142857142861</v>
      </c>
      <c r="H53" s="60">
        <v>68.75</v>
      </c>
      <c r="AB53" s="39" t="s">
        <v>8</v>
      </c>
      <c r="AC53" s="52"/>
      <c r="AD53" s="59"/>
      <c r="AE53" s="59">
        <v>0.90909090909090906</v>
      </c>
      <c r="AF53" s="59">
        <v>2.7272727272727271</v>
      </c>
      <c r="AG53" s="59">
        <v>4.5454545454545459</v>
      </c>
      <c r="AH53" s="59">
        <v>18.181818181818183</v>
      </c>
      <c r="AI53" s="58">
        <v>25.454545454545453</v>
      </c>
    </row>
    <row r="54" spans="1:35" x14ac:dyDescent="0.2">
      <c r="A54" s="39" t="s">
        <v>9</v>
      </c>
      <c r="B54" s="52"/>
      <c r="C54">
        <v>0.55000000000000004</v>
      </c>
      <c r="D54" s="61">
        <v>0.59112370160528804</v>
      </c>
      <c r="E54" s="61">
        <v>0.62730627306273068</v>
      </c>
      <c r="F54" s="61">
        <v>0.70418604651162786</v>
      </c>
      <c r="G54" s="61">
        <v>0.77167630057803471</v>
      </c>
      <c r="H54" s="60">
        <v>0.83180428134556572</v>
      </c>
      <c r="AB54" s="39" t="s">
        <v>9</v>
      </c>
      <c r="AC54" s="52"/>
      <c r="AD54" s="59">
        <v>0.60247524752475246</v>
      </c>
      <c r="AE54" s="59">
        <v>0.62673694298035454</v>
      </c>
      <c r="AF54" s="59">
        <v>0.64946962391513985</v>
      </c>
      <c r="AG54" s="59">
        <v>0.68327743172017252</v>
      </c>
      <c r="AH54" s="59">
        <v>0.77035912999494183</v>
      </c>
      <c r="AI54" s="58">
        <v>0.83989218328840975</v>
      </c>
    </row>
    <row r="55" spans="1:35" x14ac:dyDescent="0.2">
      <c r="A55" s="37" t="s">
        <v>10</v>
      </c>
      <c r="B55" s="50"/>
      <c r="C55" s="31"/>
      <c r="D55" s="63">
        <v>4.1123701605287999E-2</v>
      </c>
      <c r="E55" s="63">
        <v>7.7306273062730635E-2</v>
      </c>
      <c r="F55" s="63">
        <v>0.15418604651162782</v>
      </c>
      <c r="G55" s="63">
        <v>0.22167630057803467</v>
      </c>
      <c r="H55" s="62">
        <v>0.28180428134556568</v>
      </c>
      <c r="AB55" s="37" t="s">
        <v>10</v>
      </c>
      <c r="AC55" s="50"/>
      <c r="AD55" s="57"/>
      <c r="AE55" s="57">
        <v>2.4261695455602084E-2</v>
      </c>
      <c r="AF55" s="57">
        <v>4.6994376390387393E-2</v>
      </c>
      <c r="AG55" s="57">
        <v>8.0802184195420068E-2</v>
      </c>
      <c r="AH55" s="57">
        <v>0.16788388247018937</v>
      </c>
      <c r="AI55" s="22">
        <v>0.2374169357636573</v>
      </c>
    </row>
    <row r="57" spans="1:35" x14ac:dyDescent="0.2">
      <c r="AB57" s="48" t="s">
        <v>0</v>
      </c>
      <c r="AC57" s="46"/>
      <c r="AD57" s="46"/>
      <c r="AE57" s="46"/>
      <c r="AF57" s="46"/>
      <c r="AG57" s="46"/>
      <c r="AH57" s="46"/>
      <c r="AI57" s="45"/>
    </row>
    <row r="58" spans="1:35" x14ac:dyDescent="0.2">
      <c r="AB58" s="39" t="s">
        <v>51</v>
      </c>
      <c r="AD58" s="42"/>
      <c r="AE58" s="56" t="s">
        <v>36</v>
      </c>
      <c r="AF58" s="56"/>
      <c r="AG58" s="56"/>
      <c r="AH58" s="56"/>
      <c r="AI58" s="55"/>
    </row>
    <row r="59" spans="1:35" x14ac:dyDescent="0.2">
      <c r="AB59" s="39"/>
      <c r="AC59" s="52"/>
      <c r="AD59" s="42" t="s">
        <v>35</v>
      </c>
      <c r="AE59" s="54">
        <v>9.9999999999999994E-12</v>
      </c>
      <c r="AF59" s="54">
        <v>1E-10</v>
      </c>
      <c r="AG59" s="54">
        <v>1.0000000000000001E-9</v>
      </c>
      <c r="AH59" s="54">
        <v>1E-8</v>
      </c>
      <c r="AI59" s="41">
        <v>9.9999999999999995E-8</v>
      </c>
    </row>
    <row r="60" spans="1:35" x14ac:dyDescent="0.2">
      <c r="AB60" s="39" t="s">
        <v>7</v>
      </c>
      <c r="AC60" s="52"/>
      <c r="AD60">
        <v>114</v>
      </c>
      <c r="AE60">
        <v>115</v>
      </c>
      <c r="AF60">
        <v>94</v>
      </c>
      <c r="AG60">
        <v>50</v>
      </c>
      <c r="AH60">
        <v>50</v>
      </c>
      <c r="AI60" s="14">
        <v>60</v>
      </c>
    </row>
    <row r="61" spans="1:35" x14ac:dyDescent="0.2">
      <c r="AB61" s="39" t="s">
        <v>8</v>
      </c>
      <c r="AC61" s="52"/>
      <c r="AE61" s="61">
        <v>-0.8771929824561403</v>
      </c>
      <c r="AF61" s="61">
        <v>17.543859649122805</v>
      </c>
      <c r="AG61" s="61">
        <v>56.140350877192979</v>
      </c>
      <c r="AH61" s="61">
        <v>56.140350877192979</v>
      </c>
      <c r="AI61" s="60">
        <v>47.368421052631575</v>
      </c>
    </row>
    <row r="62" spans="1:35" x14ac:dyDescent="0.2">
      <c r="AB62" s="39" t="s">
        <v>9</v>
      </c>
      <c r="AC62" s="52"/>
      <c r="AD62" s="59"/>
      <c r="AE62" s="59"/>
      <c r="AF62" s="59"/>
      <c r="AG62" s="53" t="s">
        <v>50</v>
      </c>
      <c r="AH62" s="59"/>
      <c r="AI62" s="58"/>
    </row>
    <row r="63" spans="1:35" x14ac:dyDescent="0.2">
      <c r="AB63" s="37" t="s">
        <v>10</v>
      </c>
      <c r="AC63" s="50"/>
      <c r="AD63" s="57"/>
      <c r="AE63" s="57"/>
      <c r="AF63" s="57"/>
      <c r="AG63" s="57"/>
      <c r="AH63" s="57"/>
      <c r="AI63" s="22"/>
    </row>
  </sheetData>
  <mergeCells count="24">
    <mergeCell ref="D2:H2"/>
    <mergeCell ref="M2:Q2"/>
    <mergeCell ref="V2:Z2"/>
    <mergeCell ref="AE2:AI2"/>
    <mergeCell ref="D10:H10"/>
    <mergeCell ref="M10:Q10"/>
    <mergeCell ref="V10:Z10"/>
    <mergeCell ref="AE10:AI10"/>
    <mergeCell ref="D18:H18"/>
    <mergeCell ref="M18:Q18"/>
    <mergeCell ref="V18:Z18"/>
    <mergeCell ref="AE18:AI18"/>
    <mergeCell ref="D26:H26"/>
    <mergeCell ref="M26:Q26"/>
    <mergeCell ref="V26:Z26"/>
    <mergeCell ref="AE26:AI26"/>
    <mergeCell ref="AE58:AI58"/>
    <mergeCell ref="D34:H34"/>
    <mergeCell ref="V34:Z34"/>
    <mergeCell ref="AE34:AI34"/>
    <mergeCell ref="D42:H42"/>
    <mergeCell ref="AE42:AI42"/>
    <mergeCell ref="D50:H50"/>
    <mergeCell ref="AE50:AI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E5B8-70FA-8A4D-B38F-FC6182DFEFD4}">
  <dimension ref="A1:AQ47"/>
  <sheetViews>
    <sheetView tabSelected="1" topLeftCell="F1" workbookViewId="0">
      <selection activeCell="V23" sqref="V23"/>
    </sheetView>
  </sheetViews>
  <sheetFormatPr baseColWidth="10" defaultColWidth="8.83203125" defaultRowHeight="15" x14ac:dyDescent="0.2"/>
  <cols>
    <col min="1" max="1" width="9.6640625" bestFit="1" customWidth="1"/>
    <col min="2" max="2" width="11.33203125" bestFit="1" customWidth="1"/>
  </cols>
  <sheetData>
    <row r="1" spans="1:43" x14ac:dyDescent="0.2">
      <c r="A1" s="48" t="s">
        <v>0</v>
      </c>
      <c r="B1" s="46"/>
      <c r="C1" s="46"/>
      <c r="D1" s="46"/>
      <c r="E1" s="46"/>
      <c r="F1" s="46"/>
      <c r="G1" s="46"/>
      <c r="H1" s="46"/>
      <c r="I1" s="46"/>
      <c r="J1" s="45"/>
      <c r="L1" s="48" t="s">
        <v>0</v>
      </c>
      <c r="M1" s="46"/>
      <c r="N1" s="46"/>
      <c r="O1" s="46"/>
      <c r="P1" s="46"/>
      <c r="Q1" s="46"/>
      <c r="R1" s="46"/>
      <c r="S1" s="46"/>
      <c r="T1" s="46"/>
      <c r="U1" s="45"/>
      <c r="W1" s="48" t="s">
        <v>0</v>
      </c>
      <c r="X1" s="46"/>
      <c r="Y1" s="46"/>
      <c r="Z1" s="46"/>
      <c r="AA1" s="46"/>
      <c r="AB1" s="46"/>
      <c r="AC1" s="46"/>
      <c r="AD1" s="46"/>
      <c r="AE1" s="46"/>
      <c r="AF1" s="45"/>
      <c r="AH1" s="48" t="s">
        <v>0</v>
      </c>
      <c r="AI1" s="46"/>
      <c r="AJ1" s="46"/>
      <c r="AK1" s="46"/>
      <c r="AL1" s="46"/>
      <c r="AM1" s="46"/>
      <c r="AN1" s="46"/>
      <c r="AO1" s="46"/>
      <c r="AP1" s="46"/>
      <c r="AQ1" s="45"/>
    </row>
    <row r="2" spans="1:43" x14ac:dyDescent="0.2">
      <c r="A2" s="39" t="s">
        <v>1</v>
      </c>
      <c r="C2" s="42"/>
      <c r="D2" s="56" t="s">
        <v>36</v>
      </c>
      <c r="E2" s="56"/>
      <c r="F2" s="56"/>
      <c r="G2" s="56"/>
      <c r="H2" s="56"/>
      <c r="I2" s="56"/>
      <c r="J2" s="55"/>
      <c r="L2" s="39" t="s">
        <v>49</v>
      </c>
      <c r="N2" s="42"/>
      <c r="O2" s="56" t="s">
        <v>36</v>
      </c>
      <c r="P2" s="56"/>
      <c r="Q2" s="56"/>
      <c r="R2" s="56"/>
      <c r="S2" s="56"/>
      <c r="T2" s="56"/>
      <c r="U2" s="55"/>
      <c r="W2" s="39" t="s">
        <v>48</v>
      </c>
      <c r="Y2" s="42"/>
      <c r="Z2" s="56" t="s">
        <v>36</v>
      </c>
      <c r="AA2" s="56"/>
      <c r="AB2" s="56"/>
      <c r="AC2" s="56"/>
      <c r="AD2" s="56"/>
      <c r="AE2" s="56"/>
      <c r="AF2" s="55"/>
      <c r="AH2" s="39" t="s">
        <v>47</v>
      </c>
      <c r="AJ2" s="42"/>
      <c r="AK2" s="56" t="s">
        <v>36</v>
      </c>
      <c r="AL2" s="56"/>
      <c r="AM2" s="56"/>
      <c r="AN2" s="56"/>
      <c r="AO2" s="56"/>
      <c r="AP2" s="56"/>
      <c r="AQ2" s="55"/>
    </row>
    <row r="3" spans="1:43" x14ac:dyDescent="0.2">
      <c r="A3" s="39"/>
      <c r="B3" s="52"/>
      <c r="C3" s="42" t="s">
        <v>35</v>
      </c>
      <c r="D3" s="54">
        <v>9.9999999999999994E-12</v>
      </c>
      <c r="E3" s="54">
        <v>3E-11</v>
      </c>
      <c r="F3" s="54">
        <v>1E-10</v>
      </c>
      <c r="G3" s="54">
        <v>3E-10</v>
      </c>
      <c r="H3" s="54">
        <v>1.0000000000000001E-9</v>
      </c>
      <c r="I3" s="54">
        <v>3E-9</v>
      </c>
      <c r="J3" s="41">
        <v>1E-8</v>
      </c>
      <c r="L3" s="39"/>
      <c r="M3" s="52"/>
      <c r="N3" s="42" t="s">
        <v>35</v>
      </c>
      <c r="O3" s="54">
        <v>9.9999999999999994E-12</v>
      </c>
      <c r="P3" s="54">
        <v>3E-11</v>
      </c>
      <c r="Q3" s="54">
        <v>1E-10</v>
      </c>
      <c r="R3" s="54">
        <v>3E-10</v>
      </c>
      <c r="S3" s="54">
        <v>1.0000000000000001E-9</v>
      </c>
      <c r="T3" s="54">
        <v>3E-9</v>
      </c>
      <c r="U3" s="41">
        <v>1E-8</v>
      </c>
      <c r="W3" s="39"/>
      <c r="X3" s="52"/>
      <c r="Y3" s="42" t="s">
        <v>35</v>
      </c>
      <c r="Z3" s="54">
        <v>9.9999999999999994E-12</v>
      </c>
      <c r="AA3" s="54">
        <v>3E-11</v>
      </c>
      <c r="AB3" s="54">
        <v>1E-10</v>
      </c>
      <c r="AC3" s="54">
        <v>3E-10</v>
      </c>
      <c r="AD3" s="54">
        <v>1.0000000000000001E-9</v>
      </c>
      <c r="AE3" s="54">
        <v>3E-9</v>
      </c>
      <c r="AF3" s="41">
        <v>1E-8</v>
      </c>
      <c r="AH3" s="39"/>
      <c r="AI3" s="52"/>
      <c r="AJ3" s="42" t="s">
        <v>35</v>
      </c>
      <c r="AK3" s="54">
        <v>9.9999999999999994E-12</v>
      </c>
      <c r="AL3" s="54">
        <v>3E-11</v>
      </c>
      <c r="AM3" s="54">
        <v>1E-10</v>
      </c>
      <c r="AN3" s="54">
        <v>3E-10</v>
      </c>
      <c r="AO3" s="54">
        <v>1.0000000000000001E-9</v>
      </c>
      <c r="AP3" s="54">
        <v>3E-9</v>
      </c>
      <c r="AQ3" s="41">
        <v>1E-8</v>
      </c>
    </row>
    <row r="4" spans="1:43" x14ac:dyDescent="0.2">
      <c r="A4" s="39" t="s">
        <v>7</v>
      </c>
      <c r="B4" s="52"/>
      <c r="C4" s="17">
        <v>184.79300000000001</v>
      </c>
      <c r="D4" s="17">
        <v>183.70500000000001</v>
      </c>
      <c r="E4" s="17">
        <v>184.11199999999999</v>
      </c>
      <c r="F4" s="17">
        <v>182.155</v>
      </c>
      <c r="G4" s="17">
        <v>103.45399999999999</v>
      </c>
      <c r="H4" s="17">
        <v>50.91</v>
      </c>
      <c r="I4" s="17">
        <v>45.780999999999999</v>
      </c>
      <c r="J4" s="51">
        <v>55.735999999999997</v>
      </c>
      <c r="L4" s="39" t="s">
        <v>7</v>
      </c>
      <c r="M4" s="52"/>
      <c r="N4" s="17">
        <v>215.64</v>
      </c>
      <c r="O4" s="17">
        <v>215.75299999999999</v>
      </c>
      <c r="P4" s="17">
        <v>215.755</v>
      </c>
      <c r="Q4" s="17">
        <v>212.23</v>
      </c>
      <c r="R4" s="17">
        <v>144.482</v>
      </c>
      <c r="S4" s="17">
        <v>49.646000000000001</v>
      </c>
      <c r="T4" s="17">
        <v>46.029000000000003</v>
      </c>
      <c r="U4" s="51">
        <v>49.734000000000002</v>
      </c>
      <c r="W4" s="39" t="s">
        <v>7</v>
      </c>
      <c r="X4" s="52"/>
      <c r="Y4" s="17">
        <v>187.357</v>
      </c>
      <c r="Z4" s="17">
        <v>188.32900000000001</v>
      </c>
      <c r="AA4" s="17">
        <v>188.34700000000001</v>
      </c>
      <c r="AB4" s="17">
        <v>188.81399999999999</v>
      </c>
      <c r="AC4" s="17">
        <v>179.108</v>
      </c>
      <c r="AD4" s="17">
        <v>129.042</v>
      </c>
      <c r="AE4" s="17">
        <v>79.569999999999993</v>
      </c>
      <c r="AF4" s="51">
        <v>72.302000000000007</v>
      </c>
      <c r="AH4" s="39" t="s">
        <v>7</v>
      </c>
      <c r="AI4" s="52"/>
      <c r="AJ4" s="17">
        <v>174.48099999999999</v>
      </c>
      <c r="AK4" s="17">
        <v>176.29</v>
      </c>
      <c r="AL4" s="17">
        <v>177.31</v>
      </c>
      <c r="AM4" s="17">
        <v>176.208</v>
      </c>
      <c r="AN4" s="17">
        <v>129.61799999999999</v>
      </c>
      <c r="AO4" s="17">
        <v>84.537999999999997</v>
      </c>
      <c r="AP4" s="17">
        <v>61.526000000000003</v>
      </c>
      <c r="AQ4" s="51">
        <v>39.006</v>
      </c>
    </row>
    <row r="5" spans="1:43" x14ac:dyDescent="0.2">
      <c r="A5" s="39" t="s">
        <v>8</v>
      </c>
      <c r="B5" s="52"/>
      <c r="C5" s="53"/>
      <c r="D5" s="53">
        <f>(($C$4-D4)/$C$4)*100</f>
        <v>0.58876689052074149</v>
      </c>
      <c r="E5" s="53">
        <f>(($C$4-E4)/$C$4)*100</f>
        <v>0.36852045261455335</v>
      </c>
      <c r="F5" s="53">
        <f>(($C$4-F4)/$C$4)*100</f>
        <v>1.4275432510971764</v>
      </c>
      <c r="G5" s="53">
        <f>(($C$4-G4)/$C$4)*100</f>
        <v>44.01627767285558</v>
      </c>
      <c r="H5" s="53">
        <f>(($C$4-H4)/$C$4)*100</f>
        <v>72.450255150357435</v>
      </c>
      <c r="I5" s="53">
        <f>(($C$4-I4)/$C$4)*100</f>
        <v>75.225793184806776</v>
      </c>
      <c r="J5" s="15">
        <f>(($C$4-J4)/$C$4)*100</f>
        <v>69.838684365749799</v>
      </c>
      <c r="L5" s="39" t="s">
        <v>8</v>
      </c>
      <c r="M5" s="52"/>
      <c r="N5" s="53"/>
      <c r="O5" s="53">
        <f>(($N$4-O4)/$N$4)*100</f>
        <v>-5.2402151734371891E-2</v>
      </c>
      <c r="P5" s="53">
        <f>(($N$4-P4)/$N$4)*100</f>
        <v>-5.3329623446489102E-2</v>
      </c>
      <c r="Q5" s="53">
        <f>(($N$4-Q4)/$N$4)*100</f>
        <v>1.5813392691522894</v>
      </c>
      <c r="R5" s="53">
        <f>(($N$4-R4)/$N$4)*100</f>
        <v>32.998516045260615</v>
      </c>
      <c r="S5" s="53">
        <f>(($N$4-S4)/$N$4)*100</f>
        <v>76.977369690224435</v>
      </c>
      <c r="T5" s="53">
        <f>(($N$4-T4)/$N$4)*100</f>
        <v>78.654702281580413</v>
      </c>
      <c r="U5" s="15">
        <f>(($N$4-U4)/$N$4)*100</f>
        <v>76.936560934891489</v>
      </c>
      <c r="W5" s="39" t="s">
        <v>8</v>
      </c>
      <c r="X5" s="52"/>
      <c r="Y5" s="53"/>
      <c r="Z5" s="53">
        <f>(($Y$4-Z4)/$Y$4)*100</f>
        <v>-0.51879566816292344</v>
      </c>
      <c r="AA5" s="53">
        <f>(($Y$4-AA4)/$Y$4)*100</f>
        <v>-0.528402995351126</v>
      </c>
      <c r="AB5" s="53">
        <f>(($Y$4-AB4)/$Y$4)*100</f>
        <v>-0.77765976184503049</v>
      </c>
      <c r="AC5" s="53">
        <f>(($Y$4-AC4)/$Y$4)*100</f>
        <v>4.4028245541933293</v>
      </c>
      <c r="AD5" s="53">
        <f>(($Y$4-AD4)/$Y$4)*100</f>
        <v>31.125071387778412</v>
      </c>
      <c r="AE5" s="53">
        <f>(($Y$4-AE4)/$Y$4)*100</f>
        <v>57.530276424152824</v>
      </c>
      <c r="AF5" s="15">
        <f>(($Y$4-AF4)/$Y$4)*100</f>
        <v>61.409501646589128</v>
      </c>
      <c r="AH5" s="39" t="s">
        <v>8</v>
      </c>
      <c r="AI5" s="52"/>
      <c r="AJ5" s="53"/>
      <c r="AK5" s="53">
        <f>(($AJ$4-AK4)/$AJ$4)*100</f>
        <v>-1.0367891059771537</v>
      </c>
      <c r="AL5" s="53">
        <f>(($AJ$4-AL4)/$AJ$4)*100</f>
        <v>-1.6213799783357548</v>
      </c>
      <c r="AM5" s="53">
        <f>(($AJ$4-AM4)/$AJ$4)*100</f>
        <v>-0.98979258486597621</v>
      </c>
      <c r="AN5" s="53">
        <f>(($AJ$4-AN4)/$AJ$4)*100</f>
        <v>25.712255202572198</v>
      </c>
      <c r="AO5" s="53">
        <f>(($AJ$4-AO4)/$AJ$4)*100</f>
        <v>51.548879247597156</v>
      </c>
      <c r="AP5" s="53">
        <f>(($AJ$4-AP4)/$AJ$4)*100</f>
        <v>64.737707830652042</v>
      </c>
      <c r="AQ5" s="15">
        <f>(($AJ$4-AQ4)/$AJ$4)*100</f>
        <v>77.644557287039845</v>
      </c>
    </row>
    <row r="6" spans="1:43" x14ac:dyDescent="0.2">
      <c r="A6" s="39" t="s">
        <v>9</v>
      </c>
      <c r="B6" s="52"/>
      <c r="C6" s="17">
        <v>0.80300000000000005</v>
      </c>
      <c r="D6" s="17">
        <v>0.80600000000000005</v>
      </c>
      <c r="E6" s="17">
        <v>0.88500000000000001</v>
      </c>
      <c r="F6" s="17">
        <v>0.80900000000000005</v>
      </c>
      <c r="G6" s="17">
        <v>0.98899999999999999</v>
      </c>
      <c r="H6" s="17">
        <v>0.91400000000000003</v>
      </c>
      <c r="I6" s="17">
        <v>0.92300000000000004</v>
      </c>
      <c r="J6" s="51">
        <v>0.95899999999999996</v>
      </c>
      <c r="L6" s="39" t="s">
        <v>9</v>
      </c>
      <c r="M6" s="52"/>
      <c r="N6" s="17">
        <v>0.47399999999999998</v>
      </c>
      <c r="O6" s="17">
        <v>0.50800000000000001</v>
      </c>
      <c r="P6" s="17">
        <v>0.52900000000000003</v>
      </c>
      <c r="Q6" s="17">
        <v>0.57799999999999996</v>
      </c>
      <c r="R6" s="17">
        <v>0.67700000000000005</v>
      </c>
      <c r="S6" s="17">
        <v>0.68700000000000006</v>
      </c>
      <c r="T6" s="17">
        <v>0.69099999999999995</v>
      </c>
      <c r="U6" s="51" t="s">
        <v>31</v>
      </c>
      <c r="W6" s="39" t="s">
        <v>9</v>
      </c>
      <c r="X6" s="52"/>
      <c r="Y6" s="17">
        <v>0.69799999999999995</v>
      </c>
      <c r="Z6" s="17">
        <v>0.71099999999999997</v>
      </c>
      <c r="AA6" s="17">
        <v>0.69599999999999995</v>
      </c>
      <c r="AB6" s="17">
        <v>0.68799999999999994</v>
      </c>
      <c r="AC6" s="17">
        <v>0.80900000000000005</v>
      </c>
      <c r="AD6" s="17">
        <v>0.85899999999999999</v>
      </c>
      <c r="AE6" s="17">
        <v>0.88400000000000001</v>
      </c>
      <c r="AF6" s="51">
        <v>0.872</v>
      </c>
      <c r="AH6" s="39" t="s">
        <v>9</v>
      </c>
      <c r="AI6" s="52"/>
      <c r="AJ6" s="17">
        <v>0.73399999999999999</v>
      </c>
      <c r="AK6" s="17">
        <v>0.77900000000000003</v>
      </c>
      <c r="AL6" s="17">
        <v>0.76800000000000002</v>
      </c>
      <c r="AM6" s="17">
        <v>0.78200000000000003</v>
      </c>
      <c r="AN6" s="17">
        <v>0.96099999999999997</v>
      </c>
      <c r="AO6" s="17">
        <v>0.96499999999999997</v>
      </c>
      <c r="AP6" s="17">
        <v>0.96299999999999997</v>
      </c>
      <c r="AQ6" s="51">
        <v>0.94599999999999995</v>
      </c>
    </row>
    <row r="7" spans="1:43" x14ac:dyDescent="0.2">
      <c r="A7" s="37" t="s">
        <v>10</v>
      </c>
      <c r="B7" s="50"/>
      <c r="C7" s="35"/>
      <c r="D7" s="35">
        <f>D6-$C$6</f>
        <v>3.0000000000000027E-3</v>
      </c>
      <c r="E7" s="35">
        <f>E6-$C$6</f>
        <v>8.1999999999999962E-2</v>
      </c>
      <c r="F7" s="35">
        <f>F6-$C$6</f>
        <v>6.0000000000000053E-3</v>
      </c>
      <c r="G7" s="35">
        <f>G6-$C$6</f>
        <v>0.18599999999999994</v>
      </c>
      <c r="H7" s="35">
        <f>H6-$C$6</f>
        <v>0.11099999999999999</v>
      </c>
      <c r="I7" s="35">
        <f>I6-$C$6</f>
        <v>0.12</v>
      </c>
      <c r="J7" s="49">
        <f>J6-$C$6</f>
        <v>0.15599999999999992</v>
      </c>
      <c r="L7" s="37" t="s">
        <v>10</v>
      </c>
      <c r="M7" s="50"/>
      <c r="N7" s="35"/>
      <c r="O7" s="35">
        <f>O6-$C$6</f>
        <v>-0.29500000000000004</v>
      </c>
      <c r="P7" s="35">
        <f>P6-$C$6</f>
        <v>-0.27400000000000002</v>
      </c>
      <c r="Q7" s="35">
        <f>Q6-$C$6</f>
        <v>-0.22500000000000009</v>
      </c>
      <c r="R7" s="35">
        <f>R6-$C$6</f>
        <v>-0.126</v>
      </c>
      <c r="S7" s="35">
        <f>S6-$C$6</f>
        <v>-0.11599999999999999</v>
      </c>
      <c r="T7" s="35">
        <f>T6-$C$6</f>
        <v>-0.1120000000000001</v>
      </c>
      <c r="U7" s="49" t="s">
        <v>31</v>
      </c>
      <c r="W7" s="37" t="s">
        <v>10</v>
      </c>
      <c r="X7" s="50"/>
      <c r="Y7" s="35"/>
      <c r="Z7" s="35">
        <f>Z6-$Y$6</f>
        <v>1.3000000000000012E-2</v>
      </c>
      <c r="AA7" s="35">
        <f>AA6-$Y$6</f>
        <v>-2.0000000000000018E-3</v>
      </c>
      <c r="AB7" s="35">
        <f>AB6-$Y$6</f>
        <v>-1.0000000000000009E-2</v>
      </c>
      <c r="AC7" s="35">
        <f>AC6-$Y$6</f>
        <v>0.1110000000000001</v>
      </c>
      <c r="AD7" s="35">
        <f>AD6-$Y$6</f>
        <v>0.16100000000000003</v>
      </c>
      <c r="AE7" s="35">
        <f>AE6-$Y$6</f>
        <v>0.18600000000000005</v>
      </c>
      <c r="AF7" s="49">
        <f>AF6-$Y$6</f>
        <v>0.17400000000000004</v>
      </c>
      <c r="AH7" s="37" t="s">
        <v>10</v>
      </c>
      <c r="AI7" s="50"/>
      <c r="AJ7" s="35"/>
      <c r="AK7" s="35">
        <f>AK6-$AJ$6</f>
        <v>4.500000000000004E-2</v>
      </c>
      <c r="AL7" s="35">
        <f>AL6-$AJ$6</f>
        <v>3.400000000000003E-2</v>
      </c>
      <c r="AM7" s="35">
        <f>AM6-$AJ$6</f>
        <v>4.8000000000000043E-2</v>
      </c>
      <c r="AN7" s="35">
        <f>AN6-$AJ$6</f>
        <v>0.22699999999999998</v>
      </c>
      <c r="AO7" s="35">
        <f>AO6-$AJ$6</f>
        <v>0.23099999999999998</v>
      </c>
      <c r="AP7" s="35">
        <f>AP6-$AJ$6</f>
        <v>0.22899999999999998</v>
      </c>
      <c r="AQ7" s="49">
        <f>AQ6-$AJ$6</f>
        <v>0.21199999999999997</v>
      </c>
    </row>
    <row r="9" spans="1:43" x14ac:dyDescent="0.2">
      <c r="A9" s="48" t="s">
        <v>0</v>
      </c>
      <c r="B9" s="46"/>
      <c r="C9" s="46"/>
      <c r="D9" s="46"/>
      <c r="E9" s="46"/>
      <c r="F9" s="46"/>
      <c r="G9" s="46"/>
      <c r="H9" s="46"/>
      <c r="I9" s="46"/>
      <c r="J9" s="45"/>
      <c r="L9" s="48" t="s">
        <v>0</v>
      </c>
      <c r="M9" s="46"/>
      <c r="N9" s="46"/>
      <c r="O9" s="46"/>
      <c r="P9" s="46"/>
      <c r="Q9" s="46"/>
      <c r="R9" s="46"/>
      <c r="S9" s="46"/>
      <c r="T9" s="46"/>
      <c r="U9" s="45"/>
      <c r="W9" s="48" t="s">
        <v>0</v>
      </c>
      <c r="X9" s="46"/>
      <c r="Y9" s="46"/>
      <c r="Z9" s="46"/>
      <c r="AA9" s="46"/>
      <c r="AB9" s="46"/>
      <c r="AC9" s="46"/>
      <c r="AD9" s="46"/>
      <c r="AE9" s="46"/>
      <c r="AF9" s="45"/>
      <c r="AH9" s="48" t="s">
        <v>0</v>
      </c>
      <c r="AI9" s="46"/>
      <c r="AJ9" s="46"/>
      <c r="AK9" s="46"/>
      <c r="AL9" s="46"/>
      <c r="AM9" s="46"/>
      <c r="AN9" s="46"/>
      <c r="AO9" s="46"/>
      <c r="AP9" s="46"/>
      <c r="AQ9" s="45"/>
    </row>
    <row r="10" spans="1:43" x14ac:dyDescent="0.2">
      <c r="A10" s="39" t="s">
        <v>11</v>
      </c>
      <c r="C10" s="42"/>
      <c r="D10" s="56" t="s">
        <v>36</v>
      </c>
      <c r="E10" s="56"/>
      <c r="F10" s="56"/>
      <c r="G10" s="56"/>
      <c r="H10" s="56"/>
      <c r="I10" s="56"/>
      <c r="J10" s="55"/>
      <c r="L10" s="39" t="s">
        <v>13</v>
      </c>
      <c r="N10" s="42"/>
      <c r="O10" s="56" t="s">
        <v>36</v>
      </c>
      <c r="P10" s="56"/>
      <c r="Q10" s="56"/>
      <c r="R10" s="56"/>
      <c r="S10" s="56"/>
      <c r="T10" s="56"/>
      <c r="U10" s="55"/>
      <c r="W10" s="39" t="s">
        <v>46</v>
      </c>
      <c r="Y10" s="42"/>
      <c r="Z10" s="56" t="s">
        <v>36</v>
      </c>
      <c r="AA10" s="56"/>
      <c r="AB10" s="56"/>
      <c r="AC10" s="56"/>
      <c r="AD10" s="56"/>
      <c r="AE10" s="56"/>
      <c r="AF10" s="55"/>
      <c r="AH10" s="39" t="s">
        <v>45</v>
      </c>
      <c r="AJ10" s="42"/>
      <c r="AK10" s="56" t="s">
        <v>36</v>
      </c>
      <c r="AL10" s="56"/>
      <c r="AM10" s="56"/>
      <c r="AN10" s="56"/>
      <c r="AO10" s="56"/>
      <c r="AP10" s="56"/>
      <c r="AQ10" s="55"/>
    </row>
    <row r="11" spans="1:43" x14ac:dyDescent="0.2">
      <c r="A11" s="39"/>
      <c r="B11" s="52"/>
      <c r="C11" s="42" t="s">
        <v>35</v>
      </c>
      <c r="D11" s="54">
        <v>9.9999999999999994E-12</v>
      </c>
      <c r="E11" s="54">
        <v>3E-11</v>
      </c>
      <c r="F11" s="54">
        <v>1E-10</v>
      </c>
      <c r="G11" s="54">
        <v>3E-10</v>
      </c>
      <c r="H11" s="54">
        <v>1.0000000000000001E-9</v>
      </c>
      <c r="I11" s="54">
        <v>3E-9</v>
      </c>
      <c r="J11" s="41">
        <v>1E-8</v>
      </c>
      <c r="L11" s="39"/>
      <c r="M11" s="52"/>
      <c r="N11" s="42" t="s">
        <v>35</v>
      </c>
      <c r="O11" s="54">
        <v>9.9999999999999994E-12</v>
      </c>
      <c r="P11" s="54">
        <v>3E-11</v>
      </c>
      <c r="Q11" s="54">
        <v>1E-10</v>
      </c>
      <c r="R11" s="54">
        <v>3E-10</v>
      </c>
      <c r="S11" s="54">
        <v>1.0000000000000001E-9</v>
      </c>
      <c r="T11" s="54">
        <v>3E-9</v>
      </c>
      <c r="U11" s="41">
        <v>1E-8</v>
      </c>
      <c r="W11" s="39"/>
      <c r="X11" s="52"/>
      <c r="Y11" s="42" t="s">
        <v>35</v>
      </c>
      <c r="Z11" s="54">
        <v>9.9999999999999994E-12</v>
      </c>
      <c r="AA11" s="54">
        <v>3E-11</v>
      </c>
      <c r="AB11" s="54">
        <v>1E-10</v>
      </c>
      <c r="AC11" s="54">
        <v>3E-10</v>
      </c>
      <c r="AD11" s="54">
        <v>1.0000000000000001E-9</v>
      </c>
      <c r="AE11" s="54">
        <v>3E-9</v>
      </c>
      <c r="AF11" s="41">
        <v>1E-8</v>
      </c>
      <c r="AH11" s="39"/>
      <c r="AI11" s="52"/>
      <c r="AJ11" s="42" t="s">
        <v>35</v>
      </c>
      <c r="AK11" s="54">
        <v>9.9999999999999994E-12</v>
      </c>
      <c r="AL11" s="54">
        <v>3E-11</v>
      </c>
      <c r="AM11" s="54">
        <v>1E-10</v>
      </c>
      <c r="AN11" s="54">
        <v>3E-10</v>
      </c>
      <c r="AO11" s="54">
        <v>1.0000000000000001E-9</v>
      </c>
      <c r="AP11" s="54">
        <v>3E-9</v>
      </c>
      <c r="AQ11" s="41">
        <v>1E-8</v>
      </c>
    </row>
    <row r="12" spans="1:43" x14ac:dyDescent="0.2">
      <c r="A12" s="39" t="s">
        <v>7</v>
      </c>
      <c r="B12" s="52"/>
      <c r="C12" s="17">
        <v>196.68799999999999</v>
      </c>
      <c r="D12" s="17">
        <v>197.39099999999999</v>
      </c>
      <c r="E12" s="17">
        <v>197.81700000000001</v>
      </c>
      <c r="F12" s="17">
        <v>195.56399999999999</v>
      </c>
      <c r="G12" s="17">
        <v>102.414</v>
      </c>
      <c r="H12" s="17">
        <v>52.161000000000001</v>
      </c>
      <c r="I12" s="17">
        <v>38.969000000000001</v>
      </c>
      <c r="J12" s="51">
        <v>43.476999999999997</v>
      </c>
      <c r="L12" s="39" t="s">
        <v>7</v>
      </c>
      <c r="M12" s="52"/>
      <c r="N12" s="17">
        <v>76.027000000000001</v>
      </c>
      <c r="O12" s="17">
        <v>77.328000000000003</v>
      </c>
      <c r="P12" s="17">
        <v>77.212999999999994</v>
      </c>
      <c r="Q12" s="17">
        <v>78.161000000000001</v>
      </c>
      <c r="R12" s="17">
        <v>38.756999999999998</v>
      </c>
      <c r="S12" s="17">
        <v>30.88</v>
      </c>
      <c r="T12" s="17">
        <v>27.193000000000001</v>
      </c>
      <c r="U12" s="51" t="s">
        <v>31</v>
      </c>
      <c r="W12" s="39" t="s">
        <v>7</v>
      </c>
      <c r="X12" s="52"/>
      <c r="Y12" s="17">
        <v>138.715</v>
      </c>
      <c r="Z12" s="17">
        <v>139.26400000000001</v>
      </c>
      <c r="AA12" s="17">
        <v>140.70400000000001</v>
      </c>
      <c r="AB12" s="17">
        <v>140.261</v>
      </c>
      <c r="AC12" s="17">
        <v>132.82900000000001</v>
      </c>
      <c r="AD12" s="17">
        <v>88.543999999999997</v>
      </c>
      <c r="AE12" s="17">
        <v>56.6</v>
      </c>
      <c r="AF12" s="51">
        <v>40.15</v>
      </c>
      <c r="AH12" s="39" t="s">
        <v>7</v>
      </c>
      <c r="AI12" s="52"/>
      <c r="AJ12" s="17">
        <v>185</v>
      </c>
      <c r="AK12" s="17">
        <v>186.244</v>
      </c>
      <c r="AL12" s="17">
        <v>187.53</v>
      </c>
      <c r="AM12" s="17">
        <v>188.089</v>
      </c>
      <c r="AN12" s="17">
        <v>134.20099999999999</v>
      </c>
      <c r="AO12" s="17">
        <v>72.632000000000005</v>
      </c>
      <c r="AP12" s="17">
        <v>48.131</v>
      </c>
      <c r="AQ12" s="51">
        <v>43.728000000000002</v>
      </c>
    </row>
    <row r="13" spans="1:43" x14ac:dyDescent="0.2">
      <c r="A13" s="39" t="s">
        <v>8</v>
      </c>
      <c r="B13" s="52"/>
      <c r="C13" s="53"/>
      <c r="D13" s="53">
        <f>(($C$12-D12)/$C$12)*100</f>
        <v>-0.35741885625966152</v>
      </c>
      <c r="E13" s="53">
        <f>(($C$12-E12)/$C$12)*100</f>
        <v>-0.57400553160336121</v>
      </c>
      <c r="F13" s="53">
        <f>(($C$12-F12)/$C$12)*100</f>
        <v>0.571463434474902</v>
      </c>
      <c r="G13" s="53">
        <f>(($C$12-G12)/$C$12)*100</f>
        <v>47.93073293744407</v>
      </c>
      <c r="H13" s="53">
        <f>(($C$12-H12)/$C$12)*100</f>
        <v>73.480334336614334</v>
      </c>
      <c r="I13" s="53">
        <f>(($C$12-I12)/$C$12)*100</f>
        <v>80.187403400309123</v>
      </c>
      <c r="J13" s="15">
        <f>(($C$12-J12)/$C$12)*100</f>
        <v>77.895448629301228</v>
      </c>
      <c r="L13" s="39" t="s">
        <v>8</v>
      </c>
      <c r="M13" s="52"/>
      <c r="N13" s="53"/>
      <c r="O13" s="53">
        <f>(($N$12-O12)/$N$12)*100</f>
        <v>-1.7112341668091624</v>
      </c>
      <c r="P13" s="53">
        <f>(($N$12-P12)/$N$12)*100</f>
        <v>-1.5599721151696013</v>
      </c>
      <c r="Q13" s="53">
        <f>(($N$12-Q12)/$N$12)*100</f>
        <v>-2.8068975495547637</v>
      </c>
      <c r="R13" s="53">
        <f>(($N$12-R12)/$N$12)*100</f>
        <v>49.022057953095619</v>
      </c>
      <c r="S13" s="53">
        <f>(($N$12-S12)/$N$12)*100</f>
        <v>59.382850829310655</v>
      </c>
      <c r="T13" s="53">
        <f>(($N$12-T12)/$N$12)*100</f>
        <v>64.232443737093405</v>
      </c>
      <c r="U13" s="15" t="s">
        <v>31</v>
      </c>
      <c r="W13" s="39" t="s">
        <v>8</v>
      </c>
      <c r="X13" s="52"/>
      <c r="Y13" s="53"/>
      <c r="Z13" s="53">
        <f>(($Y$12-Z12)/$Y$12)*100</f>
        <v>-0.39577551093970126</v>
      </c>
      <c r="AA13" s="53">
        <f>(($Y$12-AA12)/$Y$12)*100</f>
        <v>-1.433875211765133</v>
      </c>
      <c r="AB13" s="53">
        <f>(($Y$12-AB12)/$Y$12)*100</f>
        <v>-1.1145153732473001</v>
      </c>
      <c r="AC13" s="53">
        <f>(($Y$12-AC12)/$Y$12)*100</f>
        <v>4.2432325271239559</v>
      </c>
      <c r="AD13" s="53">
        <f>(($Y$12-AD12)/$Y$12)*100</f>
        <v>36.16840284035613</v>
      </c>
      <c r="AE13" s="53">
        <f>(($Y$12-AE12)/$Y$12)*100</f>
        <v>59.196914537000332</v>
      </c>
      <c r="AF13" s="15">
        <f>(($Y$12-AF12)/$Y$12)*100</f>
        <v>71.055761813790866</v>
      </c>
      <c r="AH13" s="39" t="s">
        <v>8</v>
      </c>
      <c r="AI13" s="52"/>
      <c r="AJ13" s="53"/>
      <c r="AK13" s="53">
        <f>(($AJ$12-AK12)/$AJ$12)*100</f>
        <v>-0.67243243243243234</v>
      </c>
      <c r="AL13" s="53">
        <f>(($AJ$12-AL12)/$AJ$12)*100</f>
        <v>-1.3675675675675683</v>
      </c>
      <c r="AM13" s="53">
        <f>(($AJ$12-AM12)/$AJ$12)*100</f>
        <v>-1.6697297297297291</v>
      </c>
      <c r="AN13" s="53">
        <f>(($AJ$12-AN12)/$AJ$12)*100</f>
        <v>27.458918918918922</v>
      </c>
      <c r="AO13" s="53">
        <f>(($AJ$12-AO12)/$AJ$12)*100</f>
        <v>60.739459459459454</v>
      </c>
      <c r="AP13" s="53">
        <f>(($AJ$12-AP12)/$AJ$12)*100</f>
        <v>73.983243243243251</v>
      </c>
      <c r="AQ13" s="15">
        <f>(($AJ$12-AQ12)/$AJ$12)*100</f>
        <v>76.363243243243232</v>
      </c>
    </row>
    <row r="14" spans="1:43" x14ac:dyDescent="0.2">
      <c r="A14" s="39" t="s">
        <v>9</v>
      </c>
      <c r="B14" s="52"/>
      <c r="C14" s="17">
        <v>0.66200000000000003</v>
      </c>
      <c r="D14" s="17">
        <v>0.64</v>
      </c>
      <c r="E14" s="17">
        <v>0.65300000000000002</v>
      </c>
      <c r="F14" s="17">
        <v>0.74299999999999999</v>
      </c>
      <c r="G14" s="17">
        <v>0.84299999999999997</v>
      </c>
      <c r="H14" s="17">
        <v>0.85</v>
      </c>
      <c r="I14" s="17">
        <v>0.93</v>
      </c>
      <c r="J14" s="51">
        <v>0.96199999999999997</v>
      </c>
      <c r="L14" s="39" t="s">
        <v>9</v>
      </c>
      <c r="M14" s="52"/>
      <c r="N14" s="17">
        <v>0.79700000000000004</v>
      </c>
      <c r="O14" s="17">
        <v>0.82199999999999995</v>
      </c>
      <c r="P14" s="17">
        <v>0.80100000000000005</v>
      </c>
      <c r="Q14" s="17">
        <v>0.83899999999999997</v>
      </c>
      <c r="R14" s="17">
        <v>0.86099999999999999</v>
      </c>
      <c r="S14" s="17">
        <v>0.83899999999999997</v>
      </c>
      <c r="T14" s="17">
        <v>0.83899999999999997</v>
      </c>
      <c r="U14" s="51" t="s">
        <v>31</v>
      </c>
      <c r="W14" s="39" t="s">
        <v>9</v>
      </c>
      <c r="X14" s="52"/>
      <c r="Y14" s="17">
        <v>0.58599999999999997</v>
      </c>
      <c r="Z14" s="17">
        <v>0.59899999999999998</v>
      </c>
      <c r="AA14" s="17">
        <v>0.60699999999999998</v>
      </c>
      <c r="AB14" s="17">
        <v>0.623</v>
      </c>
      <c r="AC14" s="17">
        <v>0.71599999999999997</v>
      </c>
      <c r="AD14" s="17">
        <v>0.79700000000000004</v>
      </c>
      <c r="AE14" s="17">
        <v>0.77900000000000003</v>
      </c>
      <c r="AF14" s="51">
        <v>0.81599999999999995</v>
      </c>
      <c r="AH14" s="39" t="s">
        <v>9</v>
      </c>
      <c r="AI14" s="52"/>
      <c r="AJ14" s="17">
        <v>0.65800000000000003</v>
      </c>
      <c r="AK14" s="17">
        <v>0.64400000000000002</v>
      </c>
      <c r="AL14" s="17">
        <v>0.65200000000000002</v>
      </c>
      <c r="AM14" s="17">
        <v>0.68600000000000005</v>
      </c>
      <c r="AN14" s="17">
        <v>0.76600000000000001</v>
      </c>
      <c r="AO14" s="17">
        <v>0.73</v>
      </c>
      <c r="AP14" s="17">
        <v>0.74399999999999999</v>
      </c>
      <c r="AQ14" s="51">
        <v>0.74199999999999999</v>
      </c>
    </row>
    <row r="15" spans="1:43" x14ac:dyDescent="0.2">
      <c r="A15" s="37" t="s">
        <v>10</v>
      </c>
      <c r="B15" s="50"/>
      <c r="C15" s="35"/>
      <c r="D15" s="35">
        <f>D14-$C$14</f>
        <v>-2.200000000000002E-2</v>
      </c>
      <c r="E15" s="35">
        <f>E14-$C$14</f>
        <v>-9.000000000000008E-3</v>
      </c>
      <c r="F15" s="35">
        <f>F14-$C$14</f>
        <v>8.0999999999999961E-2</v>
      </c>
      <c r="G15" s="35">
        <f>G14-$C$14</f>
        <v>0.18099999999999994</v>
      </c>
      <c r="H15" s="35">
        <f>H14-$C$14</f>
        <v>0.18799999999999994</v>
      </c>
      <c r="I15" s="35">
        <f>I14-$C$14</f>
        <v>0.26800000000000002</v>
      </c>
      <c r="J15" s="35">
        <f>J14-$C$14</f>
        <v>0.29999999999999993</v>
      </c>
      <c r="L15" s="37" t="s">
        <v>10</v>
      </c>
      <c r="M15" s="50"/>
      <c r="N15" s="35"/>
      <c r="O15" s="35">
        <f>O14-$N$14</f>
        <v>2.4999999999999911E-2</v>
      </c>
      <c r="P15" s="35">
        <f>P14-$N$14</f>
        <v>4.0000000000000036E-3</v>
      </c>
      <c r="Q15" s="35">
        <f>Q14-$N$14</f>
        <v>4.1999999999999926E-2</v>
      </c>
      <c r="R15" s="35">
        <f>R14-$N$14</f>
        <v>6.3999999999999946E-2</v>
      </c>
      <c r="S15" s="35">
        <f>S14-$N$14</f>
        <v>4.1999999999999926E-2</v>
      </c>
      <c r="T15" s="35">
        <f>T14-$N$14</f>
        <v>4.1999999999999926E-2</v>
      </c>
      <c r="U15" s="49" t="s">
        <v>31</v>
      </c>
      <c r="W15" s="37" t="s">
        <v>10</v>
      </c>
      <c r="X15" s="50"/>
      <c r="Y15" s="35"/>
      <c r="Z15" s="35">
        <f>Z14-$Y$14</f>
        <v>1.3000000000000012E-2</v>
      </c>
      <c r="AA15" s="35">
        <f>AA14-$Y$14</f>
        <v>2.1000000000000019E-2</v>
      </c>
      <c r="AB15" s="35">
        <f>AB14-$Y$14</f>
        <v>3.7000000000000033E-2</v>
      </c>
      <c r="AC15" s="35">
        <f>AC14-$Y$14</f>
        <v>0.13</v>
      </c>
      <c r="AD15" s="35">
        <f>AD14-$Y$14</f>
        <v>0.21100000000000008</v>
      </c>
      <c r="AE15" s="35">
        <f>AE14-$Y$14</f>
        <v>0.19300000000000006</v>
      </c>
      <c r="AF15" s="49">
        <f>AF14-$Y$14</f>
        <v>0.22999999999999998</v>
      </c>
      <c r="AH15" s="37" t="s">
        <v>10</v>
      </c>
      <c r="AI15" s="50"/>
      <c r="AJ15" s="35"/>
      <c r="AK15" s="35">
        <f>AK14-$AJ$14</f>
        <v>-1.4000000000000012E-2</v>
      </c>
      <c r="AL15" s="35">
        <f>AL14-$AJ$14</f>
        <v>-6.0000000000000053E-3</v>
      </c>
      <c r="AM15" s="35">
        <f>AM14-$AJ$14</f>
        <v>2.8000000000000025E-2</v>
      </c>
      <c r="AN15" s="35">
        <f>AN14-$AJ$14</f>
        <v>0.10799999999999998</v>
      </c>
      <c r="AO15" s="35">
        <f>AO14-$AJ$14</f>
        <v>7.1999999999999953E-2</v>
      </c>
      <c r="AP15" s="35">
        <f>AP14-$AJ$14</f>
        <v>8.5999999999999965E-2</v>
      </c>
      <c r="AQ15" s="49">
        <f>AQ14-$AJ$14</f>
        <v>8.3999999999999964E-2</v>
      </c>
    </row>
    <row r="17" spans="1:43" x14ac:dyDescent="0.2">
      <c r="A17" s="48" t="s">
        <v>0</v>
      </c>
      <c r="B17" s="46"/>
      <c r="C17" s="46"/>
      <c r="D17" s="46"/>
      <c r="E17" s="46"/>
      <c r="F17" s="46"/>
      <c r="G17" s="46"/>
      <c r="H17" s="46"/>
      <c r="I17" s="46"/>
      <c r="J17" s="45"/>
      <c r="L17" s="48" t="s">
        <v>0</v>
      </c>
      <c r="M17" s="46"/>
      <c r="N17" s="46"/>
      <c r="O17" s="46"/>
      <c r="P17" s="46"/>
      <c r="Q17" s="46"/>
      <c r="R17" s="46"/>
      <c r="S17" s="46"/>
      <c r="T17" s="46"/>
      <c r="U17" s="45"/>
      <c r="W17" s="48" t="s">
        <v>0</v>
      </c>
      <c r="X17" s="46"/>
      <c r="Y17" s="46"/>
      <c r="Z17" s="46"/>
      <c r="AA17" s="46"/>
      <c r="AB17" s="46"/>
      <c r="AC17" s="46"/>
      <c r="AD17" s="46"/>
      <c r="AE17" s="46"/>
      <c r="AF17" s="45"/>
      <c r="AH17" s="48" t="s">
        <v>0</v>
      </c>
      <c r="AI17" s="46"/>
      <c r="AJ17" s="46"/>
      <c r="AK17" s="46"/>
      <c r="AL17" s="46"/>
      <c r="AM17" s="46"/>
      <c r="AN17" s="46"/>
      <c r="AO17" s="46"/>
      <c r="AP17" s="46"/>
      <c r="AQ17" s="45"/>
    </row>
    <row r="18" spans="1:43" x14ac:dyDescent="0.2">
      <c r="A18" s="39" t="s">
        <v>14</v>
      </c>
      <c r="C18" s="42"/>
      <c r="D18" s="56" t="s">
        <v>36</v>
      </c>
      <c r="E18" s="56"/>
      <c r="F18" s="56"/>
      <c r="G18" s="56"/>
      <c r="H18" s="56"/>
      <c r="I18" s="56"/>
      <c r="J18" s="55"/>
      <c r="L18" s="39" t="s">
        <v>16</v>
      </c>
      <c r="N18" s="42"/>
      <c r="O18" s="56" t="s">
        <v>36</v>
      </c>
      <c r="P18" s="56"/>
      <c r="Q18" s="56"/>
      <c r="R18" s="56"/>
      <c r="S18" s="56"/>
      <c r="T18" s="56"/>
      <c r="U18" s="55"/>
      <c r="W18" s="39" t="s">
        <v>44</v>
      </c>
      <c r="Y18" s="42"/>
      <c r="Z18" s="56" t="s">
        <v>36</v>
      </c>
      <c r="AA18" s="56"/>
      <c r="AB18" s="56"/>
      <c r="AC18" s="56"/>
      <c r="AD18" s="56"/>
      <c r="AE18" s="56"/>
      <c r="AF18" s="55"/>
      <c r="AH18" s="39" t="s">
        <v>43</v>
      </c>
      <c r="AJ18" s="42"/>
      <c r="AK18" s="56" t="s">
        <v>36</v>
      </c>
      <c r="AL18" s="56"/>
      <c r="AM18" s="56"/>
      <c r="AN18" s="56"/>
      <c r="AO18" s="56"/>
      <c r="AP18" s="56"/>
      <c r="AQ18" s="55"/>
    </row>
    <row r="19" spans="1:43" x14ac:dyDescent="0.2">
      <c r="A19" s="39"/>
      <c r="B19" s="52"/>
      <c r="C19" s="42" t="s">
        <v>35</v>
      </c>
      <c r="D19" s="54">
        <v>9.9999999999999994E-12</v>
      </c>
      <c r="E19" s="54">
        <v>3E-11</v>
      </c>
      <c r="F19" s="54">
        <v>1E-10</v>
      </c>
      <c r="G19" s="54">
        <v>3E-10</v>
      </c>
      <c r="H19" s="54">
        <v>1.0000000000000001E-9</v>
      </c>
      <c r="I19" s="54">
        <v>3E-9</v>
      </c>
      <c r="J19" s="41">
        <v>1E-8</v>
      </c>
      <c r="L19" s="39"/>
      <c r="M19" s="52"/>
      <c r="N19" s="42" t="s">
        <v>35</v>
      </c>
      <c r="O19" s="54">
        <v>9.9999999999999994E-12</v>
      </c>
      <c r="P19" s="54">
        <v>3E-11</v>
      </c>
      <c r="Q19" s="54">
        <v>1E-10</v>
      </c>
      <c r="R19" s="54">
        <v>3E-10</v>
      </c>
      <c r="S19" s="54">
        <v>1.0000000000000001E-9</v>
      </c>
      <c r="T19" s="54">
        <v>3E-9</v>
      </c>
      <c r="U19" s="41">
        <v>1E-8</v>
      </c>
      <c r="W19" s="39"/>
      <c r="X19" s="52"/>
      <c r="Y19" s="42" t="s">
        <v>35</v>
      </c>
      <c r="Z19" s="54">
        <v>9.9999999999999994E-12</v>
      </c>
      <c r="AA19" s="54">
        <v>3E-11</v>
      </c>
      <c r="AB19" s="54">
        <v>1E-10</v>
      </c>
      <c r="AC19" s="54">
        <v>3E-10</v>
      </c>
      <c r="AD19" s="54">
        <v>1.0000000000000001E-9</v>
      </c>
      <c r="AE19" s="54">
        <v>3E-9</v>
      </c>
      <c r="AF19" s="41">
        <v>1E-8</v>
      </c>
      <c r="AH19" s="39"/>
      <c r="AI19" s="52"/>
      <c r="AJ19" s="42" t="s">
        <v>35</v>
      </c>
      <c r="AK19" s="54">
        <v>9.9999999999999994E-12</v>
      </c>
      <c r="AL19" s="54">
        <v>3E-11</v>
      </c>
      <c r="AM19" s="54">
        <v>1E-10</v>
      </c>
      <c r="AN19" s="54">
        <v>3E-10</v>
      </c>
      <c r="AO19" s="54">
        <v>1.0000000000000001E-9</v>
      </c>
      <c r="AP19" s="54">
        <v>3E-9</v>
      </c>
      <c r="AQ19" s="41">
        <v>1E-8</v>
      </c>
    </row>
    <row r="20" spans="1:43" x14ac:dyDescent="0.2">
      <c r="A20" s="39" t="s">
        <v>7</v>
      </c>
      <c r="B20" s="52"/>
      <c r="C20" s="17">
        <v>157.94900000000001</v>
      </c>
      <c r="D20" s="17">
        <v>157.13499999999999</v>
      </c>
      <c r="E20" s="17">
        <v>157.46199999999999</v>
      </c>
      <c r="F20" s="17">
        <v>157.11199999999999</v>
      </c>
      <c r="G20" s="17">
        <v>156.24</v>
      </c>
      <c r="H20" s="17">
        <v>42.598999999999997</v>
      </c>
      <c r="I20" s="17">
        <v>33.698</v>
      </c>
      <c r="J20" s="51">
        <v>26.998999999999999</v>
      </c>
      <c r="L20" s="39" t="s">
        <v>7</v>
      </c>
      <c r="M20" s="52"/>
      <c r="N20" s="17">
        <v>152.99299999999999</v>
      </c>
      <c r="O20" s="17">
        <v>153.63200000000001</v>
      </c>
      <c r="P20" s="17">
        <v>154.726</v>
      </c>
      <c r="Q20" s="17">
        <v>154.904</v>
      </c>
      <c r="R20" s="17">
        <v>144.28399999999999</v>
      </c>
      <c r="S20" s="17">
        <v>112.691</v>
      </c>
      <c r="T20" s="17">
        <v>82.953999999999994</v>
      </c>
      <c r="U20" s="51">
        <v>74.516999999999996</v>
      </c>
      <c r="W20" s="39" t="s">
        <v>7</v>
      </c>
      <c r="X20" s="52"/>
      <c r="Y20" s="17">
        <v>123.35899999999999</v>
      </c>
      <c r="Z20" s="17">
        <v>124.736</v>
      </c>
      <c r="AA20" s="17">
        <v>125.447</v>
      </c>
      <c r="AB20" s="17">
        <v>125.444</v>
      </c>
      <c r="AC20" s="17">
        <v>122.551</v>
      </c>
      <c r="AD20" s="17">
        <v>105.91800000000001</v>
      </c>
      <c r="AE20" s="17">
        <v>80.363</v>
      </c>
      <c r="AF20" s="51">
        <v>54.643999999999998</v>
      </c>
      <c r="AH20" s="39" t="s">
        <v>7</v>
      </c>
      <c r="AI20" s="52"/>
      <c r="AJ20" s="17">
        <v>171.179</v>
      </c>
      <c r="AK20" s="17">
        <v>172.37899999999999</v>
      </c>
      <c r="AL20" s="17">
        <v>171.36600000000001</v>
      </c>
      <c r="AM20" s="17">
        <v>161.62799999999999</v>
      </c>
      <c r="AN20" s="17">
        <v>114.697</v>
      </c>
      <c r="AO20" s="17">
        <v>67.935000000000002</v>
      </c>
      <c r="AP20" s="17">
        <v>52.24</v>
      </c>
      <c r="AQ20" s="51">
        <v>49.878999999999998</v>
      </c>
    </row>
    <row r="21" spans="1:43" x14ac:dyDescent="0.2">
      <c r="A21" s="39" t="s">
        <v>8</v>
      </c>
      <c r="B21" s="52"/>
      <c r="C21" s="53"/>
      <c r="D21" s="53">
        <f>(($C$20-D20)/$C$20)*100</f>
        <v>0.51535622257818747</v>
      </c>
      <c r="E21" s="53">
        <f>(($C$20-E20)/$C$20)*100</f>
        <v>0.30832737149334483</v>
      </c>
      <c r="F21" s="53">
        <f>(($C$20-F20)/$C$20)*100</f>
        <v>0.52991788488690483</v>
      </c>
      <c r="G21" s="53">
        <f>(($C$20-G20)/$C$20)*100</f>
        <v>1.081994821113146</v>
      </c>
      <c r="H21" s="53">
        <f>(($C$20-H20)/$C$20)*100</f>
        <v>73.029902056993095</v>
      </c>
      <c r="I21" s="53">
        <f>(($C$20-I20)/$C$20)*100</f>
        <v>78.665265370467679</v>
      </c>
      <c r="J21" s="15">
        <f>(($C$20-J20)/$C$20)*100</f>
        <v>82.906507796820492</v>
      </c>
      <c r="L21" s="39" t="s">
        <v>8</v>
      </c>
      <c r="M21" s="52"/>
      <c r="N21" s="53"/>
      <c r="O21" s="53">
        <f>(($N$20-O20)/$N$20)*100</f>
        <v>-0.41766616773317078</v>
      </c>
      <c r="P21" s="53">
        <f>(($N$20-P20)/$N$20)*100</f>
        <v>-1.1327315628819647</v>
      </c>
      <c r="Q21" s="53">
        <f>(($N$20-Q20)/$N$20)*100</f>
        <v>-1.2490767551456612</v>
      </c>
      <c r="R21" s="53">
        <f>(($N$20-R20)/$N$20)*100</f>
        <v>5.692417300137917</v>
      </c>
      <c r="S21" s="53">
        <f>(($N$20-S20)/$N$20)*100</f>
        <v>26.342381677593092</v>
      </c>
      <c r="T21" s="53">
        <f>(($N$20-T20)/$N$20)*100</f>
        <v>45.779218657062742</v>
      </c>
      <c r="U21" s="15">
        <f>(($N$20-U20)/$N$20)*100</f>
        <v>51.293850045426915</v>
      </c>
      <c r="W21" s="39" t="s">
        <v>8</v>
      </c>
      <c r="X21" s="52"/>
      <c r="Y21" s="53"/>
      <c r="Z21" s="53">
        <f>(($Y$20-Z20)/$Y$20)*100</f>
        <v>-1.1162541849398986</v>
      </c>
      <c r="AA21" s="53">
        <f>(($Y$20-AA20)/$Y$20)*100</f>
        <v>-1.6926207248761811</v>
      </c>
      <c r="AB21" s="53">
        <f>(($Y$20-AB20)/$Y$20)*100</f>
        <v>-1.6901887985473361</v>
      </c>
      <c r="AC21" s="53">
        <f>(($Y$20-AC20)/$Y$20)*100</f>
        <v>0.65499882456893521</v>
      </c>
      <c r="AD21" s="53">
        <f>(($Y$20-AD20)/$Y$20)*100</f>
        <v>14.138409033795659</v>
      </c>
      <c r="AE21" s="53">
        <f>(($Y$20-AE20)/$Y$20)*100</f>
        <v>34.854368145007655</v>
      </c>
      <c r="AF21" s="15">
        <f>(($Y$20-AF20)/$Y$20)*100</f>
        <v>55.703272562196524</v>
      </c>
      <c r="AH21" s="39" t="s">
        <v>8</v>
      </c>
      <c r="AI21" s="52"/>
      <c r="AJ21" s="53"/>
      <c r="AK21" s="53">
        <f>(($AJ$20-AK20)/$AJ$20)*100</f>
        <v>-0.70102056911185873</v>
      </c>
      <c r="AL21" s="53">
        <f>(($AJ$20-AL20)/$AJ$20)*100</f>
        <v>-0.10924237201993926</v>
      </c>
      <c r="AM21" s="53">
        <f>(($AJ$20-AM20)/$AJ$20)*100</f>
        <v>5.5795395463228639</v>
      </c>
      <c r="AN21" s="53">
        <f>(($AJ$20-AN20)/$AJ$20)*100</f>
        <v>32.995869820480316</v>
      </c>
      <c r="AO21" s="53">
        <f>(($AJ$20-AO20)/$AJ$20)*100</f>
        <v>60.313473031154516</v>
      </c>
      <c r="AP21" s="53">
        <f>(($AJ$20-AP20)/$AJ$20)*100</f>
        <v>69.482237891330129</v>
      </c>
      <c r="AQ21" s="15">
        <f>(($AJ$20-AQ20)/$AJ$20)*100</f>
        <v>70.861495861057733</v>
      </c>
    </row>
    <row r="22" spans="1:43" x14ac:dyDescent="0.2">
      <c r="A22" s="39" t="s">
        <v>9</v>
      </c>
      <c r="B22" s="52"/>
      <c r="C22" s="17">
        <v>0.60099999999999998</v>
      </c>
      <c r="D22" s="17">
        <v>0.58899999999999997</v>
      </c>
      <c r="E22" s="17">
        <v>0.58899999999999997</v>
      </c>
      <c r="F22" s="17">
        <v>0.57399999999999995</v>
      </c>
      <c r="G22" s="17">
        <v>0.58099999999999996</v>
      </c>
      <c r="H22" s="17">
        <v>0.76400000000000001</v>
      </c>
      <c r="I22" s="17">
        <v>0.748</v>
      </c>
      <c r="J22" s="51">
        <v>0.76</v>
      </c>
      <c r="L22" s="39" t="s">
        <v>9</v>
      </c>
      <c r="M22" s="52"/>
      <c r="N22" s="17">
        <v>0.63100000000000001</v>
      </c>
      <c r="O22" s="17">
        <v>0.64</v>
      </c>
      <c r="P22" s="17">
        <v>0.66400000000000003</v>
      </c>
      <c r="Q22" s="17">
        <v>0.67</v>
      </c>
      <c r="R22" s="17">
        <v>0.752</v>
      </c>
      <c r="S22" s="17">
        <v>0.77100000000000002</v>
      </c>
      <c r="T22" s="17">
        <v>0.77100000000000002</v>
      </c>
      <c r="U22" s="51">
        <v>0.77700000000000002</v>
      </c>
      <c r="W22" s="39" t="s">
        <v>9</v>
      </c>
      <c r="X22" s="52"/>
      <c r="Y22" s="17">
        <v>0.64200000000000002</v>
      </c>
      <c r="Z22" s="17">
        <v>0.63500000000000001</v>
      </c>
      <c r="AA22" s="17">
        <v>0.66100000000000003</v>
      </c>
      <c r="AB22" s="17">
        <v>0.64300000000000002</v>
      </c>
      <c r="AC22" s="17">
        <v>0.71599999999999997</v>
      </c>
      <c r="AD22" s="17">
        <v>0.751</v>
      </c>
      <c r="AE22" s="17">
        <v>0.745</v>
      </c>
      <c r="AF22" s="51">
        <v>0.76900000000000002</v>
      </c>
      <c r="AH22" s="39" t="s">
        <v>9</v>
      </c>
      <c r="AI22" s="52"/>
      <c r="AJ22" s="17">
        <v>0.71499999999999997</v>
      </c>
      <c r="AK22" s="17">
        <v>0.69599999999999995</v>
      </c>
      <c r="AL22" s="17">
        <v>0.746</v>
      </c>
      <c r="AM22" s="17">
        <v>0.77700000000000002</v>
      </c>
      <c r="AN22" s="17">
        <v>0.83299999999999996</v>
      </c>
      <c r="AO22" s="17">
        <v>0.83699999999999997</v>
      </c>
      <c r="AP22" s="17">
        <v>0.80100000000000005</v>
      </c>
      <c r="AQ22" s="51">
        <v>0.82299999999999995</v>
      </c>
    </row>
    <row r="23" spans="1:43" x14ac:dyDescent="0.2">
      <c r="A23" s="37" t="s">
        <v>10</v>
      </c>
      <c r="B23" s="50"/>
      <c r="C23" s="35"/>
      <c r="D23" s="35">
        <f>D22-$C$22</f>
        <v>-1.2000000000000011E-2</v>
      </c>
      <c r="E23" s="35">
        <f>E22-$C$22</f>
        <v>-1.2000000000000011E-2</v>
      </c>
      <c r="F23" s="35">
        <f>F22-$C$22</f>
        <v>-2.7000000000000024E-2</v>
      </c>
      <c r="G23" s="35">
        <f>G22-$C$22</f>
        <v>-2.0000000000000018E-2</v>
      </c>
      <c r="H23" s="35">
        <f>H22-$C$22</f>
        <v>0.16300000000000003</v>
      </c>
      <c r="I23" s="35">
        <f>I22-$C$22</f>
        <v>0.14700000000000002</v>
      </c>
      <c r="J23" s="49">
        <f>J22-$C$22</f>
        <v>0.15900000000000003</v>
      </c>
      <c r="L23" s="37" t="s">
        <v>10</v>
      </c>
      <c r="M23" s="50"/>
      <c r="N23" s="35"/>
      <c r="O23" s="35">
        <f>O22-$N$22</f>
        <v>9.000000000000008E-3</v>
      </c>
      <c r="P23" s="35">
        <f>P22-$N$22</f>
        <v>3.3000000000000029E-2</v>
      </c>
      <c r="Q23" s="35">
        <f>Q22-$N$22</f>
        <v>3.9000000000000035E-2</v>
      </c>
      <c r="R23" s="35">
        <f>R22-$N$22</f>
        <v>0.121</v>
      </c>
      <c r="S23" s="35">
        <f>S22-$N$22</f>
        <v>0.14000000000000001</v>
      </c>
      <c r="T23" s="35">
        <f>T22-$N$22</f>
        <v>0.14000000000000001</v>
      </c>
      <c r="U23" s="49">
        <f>U22-$N$22</f>
        <v>0.14600000000000002</v>
      </c>
      <c r="W23" s="37" t="s">
        <v>10</v>
      </c>
      <c r="X23" s="50"/>
      <c r="Y23" s="35"/>
      <c r="Z23" s="35">
        <f>Z22-$Y$22</f>
        <v>-7.0000000000000062E-3</v>
      </c>
      <c r="AA23" s="35">
        <f>AA22-$Y$22</f>
        <v>1.9000000000000017E-2</v>
      </c>
      <c r="AB23" s="35">
        <f>AB22-$Y$22</f>
        <v>1.0000000000000009E-3</v>
      </c>
      <c r="AC23" s="35">
        <f>AC22-$Y$22</f>
        <v>7.3999999999999955E-2</v>
      </c>
      <c r="AD23" s="35">
        <f>AD22-$Y$22</f>
        <v>0.10899999999999999</v>
      </c>
      <c r="AE23" s="35">
        <f>AE22-$Y$22</f>
        <v>0.10299999999999998</v>
      </c>
      <c r="AF23" s="35">
        <f>AF22-$Y$22</f>
        <v>0.127</v>
      </c>
      <c r="AH23" s="37" t="s">
        <v>10</v>
      </c>
      <c r="AI23" s="50"/>
      <c r="AJ23" s="35"/>
      <c r="AK23" s="35">
        <f>AK22-$AJ$22</f>
        <v>-1.9000000000000017E-2</v>
      </c>
      <c r="AL23" s="35">
        <f>AL22-$AJ$22</f>
        <v>3.1000000000000028E-2</v>
      </c>
      <c r="AM23" s="35">
        <f>AM22-$AJ$22</f>
        <v>6.2000000000000055E-2</v>
      </c>
      <c r="AN23" s="35">
        <f>AN22-$AJ$22</f>
        <v>0.11799999999999999</v>
      </c>
      <c r="AO23" s="35">
        <f>AO22-$AJ$22</f>
        <v>0.122</v>
      </c>
      <c r="AP23" s="35">
        <f>AP22-$AJ$22</f>
        <v>8.6000000000000076E-2</v>
      </c>
      <c r="AQ23" s="49">
        <f>AQ22-$AJ$22</f>
        <v>0.10799999999999998</v>
      </c>
    </row>
    <row r="25" spans="1:43" x14ac:dyDescent="0.2">
      <c r="A25" s="48" t="s">
        <v>0</v>
      </c>
      <c r="B25" s="46"/>
      <c r="C25" s="46"/>
      <c r="D25" s="46"/>
      <c r="E25" s="46"/>
      <c r="F25" s="46"/>
      <c r="G25" s="46"/>
      <c r="H25" s="46"/>
      <c r="I25" s="46"/>
      <c r="J25" s="45"/>
      <c r="L25" s="48" t="s">
        <v>0</v>
      </c>
      <c r="M25" s="46"/>
      <c r="N25" s="46"/>
      <c r="O25" s="46"/>
      <c r="P25" s="46"/>
      <c r="Q25" s="46"/>
      <c r="R25" s="46"/>
      <c r="S25" s="46"/>
      <c r="T25" s="46"/>
      <c r="U25" s="45"/>
      <c r="W25" s="48" t="s">
        <v>0</v>
      </c>
      <c r="X25" s="46"/>
      <c r="Y25" s="46"/>
      <c r="Z25" s="46"/>
      <c r="AA25" s="46"/>
      <c r="AB25" s="46"/>
      <c r="AC25" s="46"/>
      <c r="AD25" s="46"/>
      <c r="AE25" s="46"/>
      <c r="AF25" s="45"/>
      <c r="AH25" s="48" t="s">
        <v>0</v>
      </c>
      <c r="AI25" s="46"/>
      <c r="AJ25" s="46"/>
      <c r="AK25" s="46"/>
      <c r="AL25" s="46"/>
      <c r="AM25" s="46"/>
      <c r="AN25" s="46"/>
      <c r="AO25" s="46"/>
      <c r="AP25" s="46"/>
      <c r="AQ25" s="45"/>
    </row>
    <row r="26" spans="1:43" x14ac:dyDescent="0.2">
      <c r="A26" s="39" t="s">
        <v>17</v>
      </c>
      <c r="C26" s="42"/>
      <c r="D26" s="56" t="s">
        <v>36</v>
      </c>
      <c r="E26" s="56"/>
      <c r="F26" s="56"/>
      <c r="G26" s="56"/>
      <c r="H26" s="56"/>
      <c r="I26" s="56"/>
      <c r="J26" s="55"/>
      <c r="L26" s="39" t="s">
        <v>19</v>
      </c>
      <c r="N26" s="42"/>
      <c r="O26" s="56" t="s">
        <v>36</v>
      </c>
      <c r="P26" s="56"/>
      <c r="Q26" s="56"/>
      <c r="R26" s="56"/>
      <c r="S26" s="56"/>
      <c r="T26" s="56"/>
      <c r="U26" s="55"/>
      <c r="W26" s="39" t="s">
        <v>42</v>
      </c>
      <c r="Y26" s="42"/>
      <c r="Z26" s="56" t="s">
        <v>36</v>
      </c>
      <c r="AA26" s="56"/>
      <c r="AB26" s="56"/>
      <c r="AC26" s="56"/>
      <c r="AD26" s="56"/>
      <c r="AE26" s="56"/>
      <c r="AF26" s="55"/>
      <c r="AH26" s="39" t="s">
        <v>41</v>
      </c>
      <c r="AJ26" s="42"/>
      <c r="AK26" s="56" t="s">
        <v>36</v>
      </c>
      <c r="AL26" s="56"/>
      <c r="AM26" s="56"/>
      <c r="AN26" s="56"/>
      <c r="AO26" s="56"/>
      <c r="AP26" s="56"/>
      <c r="AQ26" s="55"/>
    </row>
    <row r="27" spans="1:43" x14ac:dyDescent="0.2">
      <c r="A27" s="39"/>
      <c r="B27" s="52"/>
      <c r="C27" s="42" t="s">
        <v>35</v>
      </c>
      <c r="D27" s="54">
        <v>9.9999999999999994E-12</v>
      </c>
      <c r="E27" s="54">
        <v>3E-11</v>
      </c>
      <c r="F27" s="54">
        <v>1E-10</v>
      </c>
      <c r="G27" s="54">
        <v>3E-10</v>
      </c>
      <c r="H27" s="54">
        <v>1.0000000000000001E-9</v>
      </c>
      <c r="I27" s="54">
        <v>3E-9</v>
      </c>
      <c r="J27" s="41">
        <v>1E-8</v>
      </c>
      <c r="L27" s="39"/>
      <c r="M27" s="52"/>
      <c r="N27" s="42" t="s">
        <v>35</v>
      </c>
      <c r="O27" s="54">
        <v>9.9999999999999994E-12</v>
      </c>
      <c r="P27" s="54">
        <v>3E-11</v>
      </c>
      <c r="Q27" s="54">
        <v>1E-10</v>
      </c>
      <c r="R27" s="54">
        <v>3E-10</v>
      </c>
      <c r="S27" s="54">
        <v>1.0000000000000001E-9</v>
      </c>
      <c r="T27" s="54">
        <v>3E-9</v>
      </c>
      <c r="U27" s="41">
        <v>1E-8</v>
      </c>
      <c r="W27" s="39"/>
      <c r="X27" s="52"/>
      <c r="Y27" s="42" t="s">
        <v>35</v>
      </c>
      <c r="Z27" s="54">
        <v>9.9999999999999994E-12</v>
      </c>
      <c r="AA27" s="54">
        <v>3E-11</v>
      </c>
      <c r="AB27" s="54">
        <v>1E-10</v>
      </c>
      <c r="AC27" s="54">
        <v>3E-10</v>
      </c>
      <c r="AD27" s="54">
        <v>1.0000000000000001E-9</v>
      </c>
      <c r="AE27" s="54">
        <v>3E-9</v>
      </c>
      <c r="AF27" s="41">
        <v>1E-8</v>
      </c>
      <c r="AH27" s="39"/>
      <c r="AI27" s="52"/>
      <c r="AJ27" s="42" t="s">
        <v>35</v>
      </c>
      <c r="AK27" s="54">
        <v>9.9999999999999994E-12</v>
      </c>
      <c r="AL27" s="54">
        <v>3E-11</v>
      </c>
      <c r="AM27" s="54">
        <v>1E-10</v>
      </c>
      <c r="AN27" s="54">
        <v>3E-10</v>
      </c>
      <c r="AO27" s="54">
        <v>1.0000000000000001E-9</v>
      </c>
      <c r="AP27" s="54">
        <v>3E-9</v>
      </c>
      <c r="AQ27" s="41">
        <v>1E-8</v>
      </c>
    </row>
    <row r="28" spans="1:43" x14ac:dyDescent="0.2">
      <c r="A28" s="39" t="s">
        <v>7</v>
      </c>
      <c r="B28" s="52"/>
      <c r="C28" s="17">
        <v>108.858</v>
      </c>
      <c r="D28" s="17">
        <v>107.602</v>
      </c>
      <c r="E28" s="17">
        <v>106.61499999999999</v>
      </c>
      <c r="F28" s="17">
        <v>103.88</v>
      </c>
      <c r="G28" s="17">
        <v>89</v>
      </c>
      <c r="H28" s="17">
        <v>43.529000000000003</v>
      </c>
      <c r="I28" s="17">
        <v>29.776</v>
      </c>
      <c r="J28" s="51">
        <v>22.911999999999999</v>
      </c>
      <c r="L28" s="39" t="s">
        <v>7</v>
      </c>
      <c r="M28" s="52"/>
      <c r="N28" s="17">
        <v>165.23699999999999</v>
      </c>
      <c r="O28" s="17">
        <v>166.447</v>
      </c>
      <c r="P28" s="17">
        <v>166.583</v>
      </c>
      <c r="Q28" s="17">
        <v>159.523</v>
      </c>
      <c r="R28" s="17">
        <v>155.626</v>
      </c>
      <c r="S28" s="17">
        <v>83.456999999999994</v>
      </c>
      <c r="T28" s="17">
        <v>64.846000000000004</v>
      </c>
      <c r="U28" s="51">
        <v>34.226999999999997</v>
      </c>
      <c r="W28" s="39" t="s">
        <v>7</v>
      </c>
      <c r="X28" s="52"/>
      <c r="Y28" s="17">
        <v>196.68799999999999</v>
      </c>
      <c r="Z28" s="17">
        <v>197.39099999999999</v>
      </c>
      <c r="AA28" s="17">
        <v>197.81700000000001</v>
      </c>
      <c r="AB28" s="17">
        <v>195.56399999999999</v>
      </c>
      <c r="AC28" s="17">
        <v>102.414</v>
      </c>
      <c r="AD28" s="17">
        <v>52.161000000000001</v>
      </c>
      <c r="AE28" s="17">
        <v>38.969000000000001</v>
      </c>
      <c r="AF28" s="51">
        <v>43.476999999999997</v>
      </c>
      <c r="AH28" s="39" t="s">
        <v>7</v>
      </c>
      <c r="AI28" s="52"/>
      <c r="AJ28" s="17">
        <v>124.36</v>
      </c>
      <c r="AK28" s="17">
        <v>115.717</v>
      </c>
      <c r="AL28" s="17">
        <v>91.25</v>
      </c>
      <c r="AM28" s="17">
        <v>75.057000000000002</v>
      </c>
      <c r="AN28" s="17">
        <v>44.762</v>
      </c>
      <c r="AO28" s="17">
        <v>40.914000000000001</v>
      </c>
      <c r="AP28" s="17">
        <v>32.573</v>
      </c>
      <c r="AQ28" s="51">
        <v>28.382999999999999</v>
      </c>
    </row>
    <row r="29" spans="1:43" x14ac:dyDescent="0.2">
      <c r="A29" s="39" t="s">
        <v>8</v>
      </c>
      <c r="B29" s="52"/>
      <c r="C29" s="53"/>
      <c r="D29" s="53">
        <f>(($C$28-D28)/$C$28)*100</f>
        <v>1.1537966892649141</v>
      </c>
      <c r="E29" s="53">
        <f>(($C$28-E28)/$C$28)*100</f>
        <v>2.060482463392685</v>
      </c>
      <c r="F29" s="53">
        <f>(($C$28-F28)/$C$28)*100</f>
        <v>4.5729298719432734</v>
      </c>
      <c r="G29" s="53">
        <f>(($C$28-G28)/$C$28)*100</f>
        <v>18.242113579158172</v>
      </c>
      <c r="H29" s="53">
        <f>(($C$28-H28)/$C$28)*100</f>
        <v>60.013044516709847</v>
      </c>
      <c r="I29" s="53">
        <f>(($C$28-I28)/$C$28)*100</f>
        <v>72.646934538573191</v>
      </c>
      <c r="J29" s="15">
        <f>(($C$28-J28)/$C$28)*100</f>
        <v>78.952396700288446</v>
      </c>
      <c r="L29" s="39" t="s">
        <v>8</v>
      </c>
      <c r="M29" s="52"/>
      <c r="N29" s="53"/>
      <c r="O29" s="53">
        <f>(($N$28-O28)/$N$28)*100</f>
        <v>-0.7322815107996441</v>
      </c>
      <c r="P29" s="53">
        <f>(($N$28-P28)/$N$28)*100</f>
        <v>-0.81458753184819599</v>
      </c>
      <c r="Q29" s="53">
        <f>(($N$28-Q28)/$N$28)*100</f>
        <v>3.458063266701767</v>
      </c>
      <c r="R29" s="53">
        <f>(($N$28-R28)/$N$28)*100</f>
        <v>5.8164938845415914</v>
      </c>
      <c r="S29" s="53">
        <f>(($N$28-S28)/$N$28)*100</f>
        <v>49.49254706875579</v>
      </c>
      <c r="T29" s="53">
        <f>(($N$28-T28)/$N$28)*100</f>
        <v>60.755762934451717</v>
      </c>
      <c r="U29" s="15">
        <f>(($N$28-U28)/$N$28)*100</f>
        <v>79.286116305670035</v>
      </c>
      <c r="W29" s="39" t="s">
        <v>8</v>
      </c>
      <c r="X29" s="52"/>
      <c r="Y29" s="53"/>
      <c r="Z29" s="53">
        <f>(($Y$28-Z28)/$Y$28)*100</f>
        <v>-0.35741885625966152</v>
      </c>
      <c r="AA29" s="53">
        <f>(($Y$28-AA28)/$Y$28)*100</f>
        <v>-0.57400553160336121</v>
      </c>
      <c r="AB29" s="53">
        <f>(($Y$28-AB28)/$Y$28)*100</f>
        <v>0.571463434474902</v>
      </c>
      <c r="AC29" s="53">
        <f>(($Y$28-AC28)/$Y$28)*100</f>
        <v>47.93073293744407</v>
      </c>
      <c r="AD29" s="53">
        <f>(($Y$28-AD28)/$Y$28)*100</f>
        <v>73.480334336614334</v>
      </c>
      <c r="AE29" s="53">
        <f>(($Y$28-AE28)/$Y$28)*100</f>
        <v>80.187403400309123</v>
      </c>
      <c r="AF29" s="15">
        <f>(($Y$28-AF28)/$Y$28)*100</f>
        <v>77.895448629301228</v>
      </c>
      <c r="AH29" s="39" t="s">
        <v>8</v>
      </c>
      <c r="AI29" s="52"/>
      <c r="AJ29" s="53"/>
      <c r="AK29" s="53">
        <f>(($AJ$28-AK28)/$AJ$28)*100</f>
        <v>6.9499839176584119</v>
      </c>
      <c r="AL29" s="53">
        <f>(($AJ$28-AL28)/$AJ$28)*100</f>
        <v>26.624316500482472</v>
      </c>
      <c r="AM29" s="53">
        <f>(($AJ$28-AM28)/$AJ$28)*100</f>
        <v>39.645384367963977</v>
      </c>
      <c r="AN29" s="53">
        <f>(($AJ$28-AN28)/$AJ$28)*100</f>
        <v>64.006111289803798</v>
      </c>
      <c r="AO29" s="53">
        <f>(($AJ$28-AO28)/$AJ$28)*100</f>
        <v>67.100353811514964</v>
      </c>
      <c r="AP29" s="53">
        <f>(($AJ$28-AP28)/$AJ$28)*100</f>
        <v>73.807494371180454</v>
      </c>
      <c r="AQ29" s="15">
        <f>(($AJ$28-AQ28)/$AJ$28)*100</f>
        <v>77.176744934062398</v>
      </c>
    </row>
    <row r="30" spans="1:43" x14ac:dyDescent="0.2">
      <c r="A30" s="39" t="s">
        <v>9</v>
      </c>
      <c r="B30" s="52"/>
      <c r="C30" s="17">
        <v>0.42199999999999999</v>
      </c>
      <c r="D30" s="17">
        <v>0.57899999999999996</v>
      </c>
      <c r="E30" s="17">
        <v>0.63800000000000001</v>
      </c>
      <c r="F30" s="17">
        <v>0.63400000000000001</v>
      </c>
      <c r="G30" s="17">
        <v>0.69199999999999995</v>
      </c>
      <c r="H30" s="17">
        <v>0.71199999999999997</v>
      </c>
      <c r="I30" s="17">
        <v>0.71199999999999997</v>
      </c>
      <c r="J30" s="51">
        <v>0.72</v>
      </c>
      <c r="L30" s="39" t="s">
        <v>9</v>
      </c>
      <c r="M30" s="52"/>
      <c r="N30" s="17">
        <v>0.57799999999999996</v>
      </c>
      <c r="O30" s="17">
        <v>0.59399999999999997</v>
      </c>
      <c r="P30" s="17">
        <v>0.629</v>
      </c>
      <c r="Q30" s="17">
        <v>0.68700000000000006</v>
      </c>
      <c r="R30" s="17">
        <v>0.67600000000000005</v>
      </c>
      <c r="S30" s="17">
        <v>0.754</v>
      </c>
      <c r="T30" s="17">
        <v>0.74099999999999999</v>
      </c>
      <c r="U30" s="51">
        <v>0.76300000000000001</v>
      </c>
      <c r="W30" s="39" t="s">
        <v>9</v>
      </c>
      <c r="X30" s="52"/>
      <c r="Y30" s="17">
        <v>0.66200000000000003</v>
      </c>
      <c r="Z30" s="17">
        <v>0.64</v>
      </c>
      <c r="AA30" s="17">
        <v>0.65300000000000002</v>
      </c>
      <c r="AB30" s="17">
        <v>0.74299999999999999</v>
      </c>
      <c r="AC30" s="17">
        <v>0.84299999999999997</v>
      </c>
      <c r="AD30" s="17">
        <v>0.85</v>
      </c>
      <c r="AE30" s="17">
        <v>0.93</v>
      </c>
      <c r="AF30" s="51">
        <v>0.96199999999999997</v>
      </c>
      <c r="AH30" s="39" t="s">
        <v>9</v>
      </c>
      <c r="AI30" s="52"/>
      <c r="AJ30" s="17">
        <v>0.79300000000000004</v>
      </c>
      <c r="AK30" s="17">
        <v>0.98499999999999999</v>
      </c>
      <c r="AL30" s="17">
        <v>0.81499999999999995</v>
      </c>
      <c r="AM30" s="17">
        <v>0.83699999999999997</v>
      </c>
      <c r="AN30" s="17">
        <v>0.86499999999999999</v>
      </c>
      <c r="AO30" s="17">
        <v>0.92700000000000005</v>
      </c>
      <c r="AP30" s="17">
        <v>0.83099999999999996</v>
      </c>
      <c r="AQ30" s="51">
        <v>0.75600000000000001</v>
      </c>
    </row>
    <row r="31" spans="1:43" x14ac:dyDescent="0.2">
      <c r="A31" s="37" t="s">
        <v>10</v>
      </c>
      <c r="B31" s="50"/>
      <c r="C31" s="35"/>
      <c r="D31" s="35">
        <f>D30-$C$30</f>
        <v>0.15699999999999997</v>
      </c>
      <c r="E31" s="35">
        <f>E30-$C$30</f>
        <v>0.21600000000000003</v>
      </c>
      <c r="F31" s="35">
        <f>F30-$C$30</f>
        <v>0.21200000000000002</v>
      </c>
      <c r="G31" s="35">
        <f>G30-$C$30</f>
        <v>0.26999999999999996</v>
      </c>
      <c r="H31" s="35">
        <f>H30-$C$30</f>
        <v>0.28999999999999998</v>
      </c>
      <c r="I31" s="35">
        <f>I30-$C$30</f>
        <v>0.28999999999999998</v>
      </c>
      <c r="J31" s="49">
        <f>J30-$C$30</f>
        <v>0.29799999999999999</v>
      </c>
      <c r="L31" s="37" t="s">
        <v>10</v>
      </c>
      <c r="M31" s="50"/>
      <c r="N31" s="35"/>
      <c r="O31" s="35">
        <f>O30-$N$30</f>
        <v>1.6000000000000014E-2</v>
      </c>
      <c r="P31" s="35">
        <f>P30-$N$30</f>
        <v>5.1000000000000045E-2</v>
      </c>
      <c r="Q31" s="35">
        <f>Q30-$N$30</f>
        <v>0.1090000000000001</v>
      </c>
      <c r="R31" s="35">
        <f>R30-$N$30</f>
        <v>9.8000000000000087E-2</v>
      </c>
      <c r="S31" s="35">
        <f>S30-$N$30</f>
        <v>0.17600000000000005</v>
      </c>
      <c r="T31" s="35">
        <f>T30-$N$30</f>
        <v>0.16300000000000003</v>
      </c>
      <c r="U31" s="49">
        <f>U30-$N$30</f>
        <v>0.18500000000000005</v>
      </c>
      <c r="W31" s="37" t="s">
        <v>10</v>
      </c>
      <c r="X31" s="50"/>
      <c r="Y31" s="35"/>
      <c r="Z31" s="35">
        <f>Z30-$Y$30</f>
        <v>-2.200000000000002E-2</v>
      </c>
      <c r="AA31" s="35">
        <f>AA30-$Y$30</f>
        <v>-9.000000000000008E-3</v>
      </c>
      <c r="AB31" s="35">
        <f>AB30-$Y$30</f>
        <v>8.0999999999999961E-2</v>
      </c>
      <c r="AC31" s="35">
        <f>AC30-$Y$30</f>
        <v>0.18099999999999994</v>
      </c>
      <c r="AD31" s="35">
        <f>AD30-$Y$30</f>
        <v>0.18799999999999994</v>
      </c>
      <c r="AE31" s="35">
        <f>AE30-$Y$30</f>
        <v>0.26800000000000002</v>
      </c>
      <c r="AF31" s="49">
        <f>AF30-$Y$30</f>
        <v>0.29999999999999993</v>
      </c>
      <c r="AH31" s="37" t="s">
        <v>10</v>
      </c>
      <c r="AI31" s="50"/>
      <c r="AJ31" s="35"/>
      <c r="AK31" s="35">
        <f>AK30-$AJ$30</f>
        <v>0.19199999999999995</v>
      </c>
      <c r="AL31" s="35">
        <f>AL30-$AJ$30</f>
        <v>2.1999999999999909E-2</v>
      </c>
      <c r="AM31" s="35">
        <f>AM30-$AJ$30</f>
        <v>4.3999999999999928E-2</v>
      </c>
      <c r="AN31" s="35">
        <f>AN30-$AJ$30</f>
        <v>7.1999999999999953E-2</v>
      </c>
      <c r="AO31" s="35">
        <f>AO30-$AJ$30</f>
        <v>0.13400000000000001</v>
      </c>
      <c r="AP31" s="35">
        <f>AP30-$AJ$30</f>
        <v>3.7999999999999923E-2</v>
      </c>
      <c r="AQ31" s="49">
        <f>AQ30-$AJ$30</f>
        <v>-3.7000000000000033E-2</v>
      </c>
    </row>
    <row r="33" spans="1:43" x14ac:dyDescent="0.2">
      <c r="A33" s="48" t="s">
        <v>0</v>
      </c>
      <c r="B33" s="46"/>
      <c r="C33" s="46"/>
      <c r="D33" s="46"/>
      <c r="E33" s="46"/>
      <c r="F33" s="46"/>
      <c r="G33" s="46"/>
      <c r="H33" s="46"/>
      <c r="I33" s="46"/>
      <c r="J33" s="45"/>
      <c r="L33" s="48" t="s">
        <v>0</v>
      </c>
      <c r="M33" s="46"/>
      <c r="N33" s="46"/>
      <c r="O33" s="46"/>
      <c r="P33" s="46"/>
      <c r="Q33" s="46"/>
      <c r="R33" s="46"/>
      <c r="S33" s="46"/>
      <c r="T33" s="46"/>
      <c r="U33" s="45"/>
      <c r="W33" s="48" t="s">
        <v>0</v>
      </c>
      <c r="X33" s="46"/>
      <c r="Y33" s="46"/>
      <c r="Z33" s="46"/>
      <c r="AA33" s="46"/>
      <c r="AB33" s="46"/>
      <c r="AC33" s="46"/>
      <c r="AD33" s="46"/>
      <c r="AE33" s="46"/>
      <c r="AF33" s="45"/>
      <c r="AH33" s="48" t="s">
        <v>0</v>
      </c>
      <c r="AI33" s="46"/>
      <c r="AJ33" s="46"/>
      <c r="AK33" s="46"/>
      <c r="AL33" s="46"/>
      <c r="AM33" s="46"/>
      <c r="AN33" s="46"/>
      <c r="AO33" s="46"/>
      <c r="AP33" s="46"/>
      <c r="AQ33" s="45"/>
    </row>
    <row r="34" spans="1:43" x14ac:dyDescent="0.2">
      <c r="A34" s="39" t="s">
        <v>20</v>
      </c>
      <c r="C34" s="42"/>
      <c r="D34" s="56" t="s">
        <v>36</v>
      </c>
      <c r="E34" s="56"/>
      <c r="F34" s="56"/>
      <c r="G34" s="56"/>
      <c r="H34" s="56"/>
      <c r="I34" s="56"/>
      <c r="J34" s="55"/>
      <c r="L34" s="39" t="s">
        <v>40</v>
      </c>
      <c r="N34" s="42"/>
      <c r="O34" s="56" t="s">
        <v>36</v>
      </c>
      <c r="P34" s="56"/>
      <c r="Q34" s="56"/>
      <c r="R34" s="56"/>
      <c r="S34" s="56"/>
      <c r="T34" s="56"/>
      <c r="U34" s="55"/>
      <c r="W34" s="39" t="s">
        <v>39</v>
      </c>
      <c r="Y34" s="42"/>
      <c r="Z34" s="56" t="s">
        <v>36</v>
      </c>
      <c r="AA34" s="56"/>
      <c r="AB34" s="56"/>
      <c r="AC34" s="56"/>
      <c r="AD34" s="56"/>
      <c r="AE34" s="56"/>
      <c r="AF34" s="55"/>
      <c r="AH34" s="39" t="s">
        <v>38</v>
      </c>
      <c r="AJ34" s="42"/>
      <c r="AK34" s="56" t="s">
        <v>36</v>
      </c>
      <c r="AL34" s="56"/>
      <c r="AM34" s="56"/>
      <c r="AN34" s="56"/>
      <c r="AO34" s="56"/>
      <c r="AP34" s="56"/>
      <c r="AQ34" s="55"/>
    </row>
    <row r="35" spans="1:43" x14ac:dyDescent="0.2">
      <c r="A35" s="39"/>
      <c r="B35" s="52"/>
      <c r="C35" s="42" t="s">
        <v>35</v>
      </c>
      <c r="D35" s="54">
        <v>9.9999999999999994E-12</v>
      </c>
      <c r="E35" s="54">
        <v>3E-11</v>
      </c>
      <c r="F35" s="54">
        <v>1E-10</v>
      </c>
      <c r="G35" s="54">
        <v>3E-10</v>
      </c>
      <c r="H35" s="54">
        <v>1.0000000000000001E-9</v>
      </c>
      <c r="I35" s="54">
        <v>3E-9</v>
      </c>
      <c r="J35" s="41">
        <v>1E-8</v>
      </c>
      <c r="L35" s="39"/>
      <c r="M35" s="52"/>
      <c r="N35" s="42" t="s">
        <v>35</v>
      </c>
      <c r="O35" s="54">
        <v>9.9999999999999994E-12</v>
      </c>
      <c r="P35" s="54">
        <v>3E-11</v>
      </c>
      <c r="Q35" s="54">
        <v>1E-10</v>
      </c>
      <c r="R35" s="54">
        <v>3E-10</v>
      </c>
      <c r="S35" s="54">
        <v>1.0000000000000001E-9</v>
      </c>
      <c r="T35" s="54">
        <v>3E-9</v>
      </c>
      <c r="U35" s="41">
        <v>1E-8</v>
      </c>
      <c r="W35" s="39"/>
      <c r="X35" s="52"/>
      <c r="Y35" s="42" t="s">
        <v>35</v>
      </c>
      <c r="Z35" s="54">
        <v>9.9999999999999994E-12</v>
      </c>
      <c r="AA35" s="54">
        <v>3E-11</v>
      </c>
      <c r="AB35" s="54">
        <v>1E-10</v>
      </c>
      <c r="AC35" s="54">
        <v>3E-10</v>
      </c>
      <c r="AD35" s="54">
        <v>1.0000000000000001E-9</v>
      </c>
      <c r="AE35" s="54">
        <v>3E-9</v>
      </c>
      <c r="AF35" s="41">
        <v>1E-8</v>
      </c>
      <c r="AH35" s="39"/>
      <c r="AI35" s="52"/>
      <c r="AJ35" s="42" t="s">
        <v>35</v>
      </c>
      <c r="AK35" s="54">
        <v>9.9999999999999994E-12</v>
      </c>
      <c r="AL35" s="54">
        <v>3E-11</v>
      </c>
      <c r="AM35" s="54">
        <v>1E-10</v>
      </c>
      <c r="AN35" s="54">
        <v>3E-10</v>
      </c>
      <c r="AO35" s="54">
        <v>1.0000000000000001E-9</v>
      </c>
      <c r="AP35" s="54">
        <v>3E-9</v>
      </c>
      <c r="AQ35" s="41">
        <v>1E-8</v>
      </c>
    </row>
    <row r="36" spans="1:43" x14ac:dyDescent="0.2">
      <c r="A36" s="39" t="s">
        <v>7</v>
      </c>
      <c r="B36" s="52"/>
      <c r="C36" s="17">
        <v>116.35299999999999</v>
      </c>
      <c r="D36" s="17">
        <v>117.435</v>
      </c>
      <c r="E36" s="17">
        <v>117.291</v>
      </c>
      <c r="F36" s="17">
        <v>110.13</v>
      </c>
      <c r="G36" s="17">
        <v>80.405000000000001</v>
      </c>
      <c r="H36" s="17">
        <v>42.19</v>
      </c>
      <c r="I36" s="17">
        <v>38.081000000000003</v>
      </c>
      <c r="J36" s="51">
        <v>15.502000000000001</v>
      </c>
      <c r="L36" s="39" t="s">
        <v>7</v>
      </c>
      <c r="M36" s="52"/>
      <c r="N36" s="17">
        <v>132.642</v>
      </c>
      <c r="O36" s="17">
        <v>133.91</v>
      </c>
      <c r="P36" s="17">
        <v>133.715</v>
      </c>
      <c r="Q36" s="17">
        <v>101.42100000000001</v>
      </c>
      <c r="R36" s="17">
        <v>51.716999999999999</v>
      </c>
      <c r="S36" s="17">
        <v>33.706000000000003</v>
      </c>
      <c r="T36" s="17">
        <v>33.786000000000001</v>
      </c>
      <c r="U36" s="51">
        <v>36.954999999999998</v>
      </c>
      <c r="W36" s="39" t="s">
        <v>7</v>
      </c>
      <c r="X36" s="52"/>
      <c r="Y36" s="17">
        <v>175.602</v>
      </c>
      <c r="Z36" s="17">
        <v>177.148</v>
      </c>
      <c r="AA36" s="17">
        <v>177.773</v>
      </c>
      <c r="AB36" s="17">
        <v>178.17400000000001</v>
      </c>
      <c r="AC36" s="17">
        <v>177.09700000000001</v>
      </c>
      <c r="AD36" s="17">
        <v>170.16399999999999</v>
      </c>
      <c r="AE36" s="17">
        <v>151.59399999999999</v>
      </c>
      <c r="AF36" s="51">
        <v>83.132000000000005</v>
      </c>
      <c r="AH36" s="39" t="s">
        <v>7</v>
      </c>
      <c r="AI36" s="52"/>
      <c r="AJ36" s="17">
        <v>172.834</v>
      </c>
      <c r="AK36" s="17">
        <v>145.74199999999999</v>
      </c>
      <c r="AL36" s="17">
        <v>121.74</v>
      </c>
      <c r="AM36" s="17">
        <v>107.443</v>
      </c>
      <c r="AN36" s="17">
        <v>76.027000000000001</v>
      </c>
      <c r="AO36" s="17">
        <v>56.1</v>
      </c>
      <c r="AP36" s="17">
        <v>42.35</v>
      </c>
      <c r="AQ36" s="51">
        <v>35.200000000000003</v>
      </c>
    </row>
    <row r="37" spans="1:43" x14ac:dyDescent="0.2">
      <c r="A37" s="39" t="s">
        <v>8</v>
      </c>
      <c r="B37" s="52"/>
      <c r="C37" s="53"/>
      <c r="D37" s="53">
        <f>(($C$36-D36)/$C$36)*100</f>
        <v>-0.92992875129993025</v>
      </c>
      <c r="E37" s="53">
        <f>(($C$36-E36)/$C$36)*100</f>
        <v>-0.80616743874244967</v>
      </c>
      <c r="F37" s="53">
        <f>(($C$36-F36)/$C$36)*100</f>
        <v>5.3483795003137002</v>
      </c>
      <c r="G37" s="53">
        <f>(($C$36-G36)/$C$36)*100</f>
        <v>30.895636554278781</v>
      </c>
      <c r="H37" s="53">
        <f>(($C$36-H36)/$C$36)*100</f>
        <v>63.739654327778396</v>
      </c>
      <c r="I37" s="53">
        <f>(($C$36-I36)/$C$36)*100</f>
        <v>67.271149003463591</v>
      </c>
      <c r="J37" s="15">
        <f>(($C$36-J36)/$C$36)*100</f>
        <v>86.67675092176394</v>
      </c>
      <c r="L37" s="39" t="s">
        <v>8</v>
      </c>
      <c r="M37" s="52"/>
      <c r="N37" s="53"/>
      <c r="O37" s="53">
        <f>(($N$36-O36)/$N$36)*100</f>
        <v>-0.95595663515327023</v>
      </c>
      <c r="P37" s="53">
        <f>(($N$36-P36)/$N$36)*100</f>
        <v>-0.80894437659263851</v>
      </c>
      <c r="Q37" s="53">
        <f>(($N$36-Q36)/$N$36)*100</f>
        <v>23.53779345908535</v>
      </c>
      <c r="R37" s="53">
        <f>(($N$36-R36)/$N$36)*100</f>
        <v>61.010087302664317</v>
      </c>
      <c r="S37" s="53">
        <f>(($N$36-S36)/$N$36)*100</f>
        <v>74.588742630539343</v>
      </c>
      <c r="T37" s="53">
        <f>(($N$36-T36)/$N$36)*100</f>
        <v>74.528429909078568</v>
      </c>
      <c r="U37" s="15">
        <f>(($N$36-U36)/$N$36)*100</f>
        <v>72.139292230213655</v>
      </c>
      <c r="W37" s="39" t="s">
        <v>8</v>
      </c>
      <c r="X37" s="52"/>
      <c r="Y37" s="53"/>
      <c r="Z37" s="53">
        <f>(($Y$36-Z36)/$Y$36)*100</f>
        <v>-0.88039999544423875</v>
      </c>
      <c r="AA37" s="53">
        <f>(($Y$36-AA36)/$Y$36)*100</f>
        <v>-1.2363184929556565</v>
      </c>
      <c r="AB37" s="53">
        <f>(($Y$36-AB36)/$Y$36)*100</f>
        <v>-1.4646758009589884</v>
      </c>
      <c r="AC37" s="53">
        <f>(($Y$36-AC36)/$Y$36)*100</f>
        <v>-0.85135704604731399</v>
      </c>
      <c r="AD37" s="53">
        <f>(($Y$36-AD36)/$Y$36)*100</f>
        <v>3.096775663147354</v>
      </c>
      <c r="AE37" s="53">
        <f>(($Y$36-AE36)/$Y$36)*100</f>
        <v>13.671826061206596</v>
      </c>
      <c r="AF37" s="15">
        <f>(($Y$36-AF36)/$Y$36)*100</f>
        <v>52.658853543809293</v>
      </c>
      <c r="AH37" s="39" t="s">
        <v>8</v>
      </c>
      <c r="AI37" s="52"/>
      <c r="AJ37" s="53"/>
      <c r="AK37" s="53">
        <f>(($AJ$36-AK36)/$AJ$36)*100</f>
        <v>15.67515650855735</v>
      </c>
      <c r="AL37" s="53">
        <f>(($AJ$36-AL36)/$AJ$36)*100</f>
        <v>29.562470347269638</v>
      </c>
      <c r="AM37" s="53">
        <f>(($AJ$36-AM36)/$AJ$36)*100</f>
        <v>37.834569587002562</v>
      </c>
      <c r="AN37" s="53">
        <f>(($AJ$36-AN36)/$AJ$36)*100</f>
        <v>56.011548653621389</v>
      </c>
      <c r="AO37" s="53">
        <f>(($AJ$36-AO36)/$AJ$36)*100</f>
        <v>67.541108809609227</v>
      </c>
      <c r="AP37" s="53">
        <f>(($AJ$36-AP36)/$AJ$36)*100</f>
        <v>75.496719395489322</v>
      </c>
      <c r="AQ37" s="15">
        <f>(($AJ$36-AQ36)/$AJ$36)*100</f>
        <v>79.633636900146968</v>
      </c>
    </row>
    <row r="38" spans="1:43" x14ac:dyDescent="0.2">
      <c r="A38" s="39" t="s">
        <v>9</v>
      </c>
      <c r="B38" s="52"/>
      <c r="C38" s="17">
        <v>0.64500000000000002</v>
      </c>
      <c r="D38" s="17">
        <v>0.66200000000000003</v>
      </c>
      <c r="E38" s="17">
        <v>0.75</v>
      </c>
      <c r="F38" s="17">
        <v>0.85899999999999999</v>
      </c>
      <c r="G38" s="17">
        <v>0.89500000000000002</v>
      </c>
      <c r="H38" s="17">
        <v>0.873</v>
      </c>
      <c r="I38" s="17">
        <v>0.83499999999999996</v>
      </c>
      <c r="J38" s="51">
        <v>0.80100000000000005</v>
      </c>
      <c r="L38" s="39" t="s">
        <v>9</v>
      </c>
      <c r="M38" s="52"/>
      <c r="N38" s="17">
        <v>0.48299999999999998</v>
      </c>
      <c r="O38" s="17">
        <v>0.52500000000000002</v>
      </c>
      <c r="P38" s="17">
        <v>0.54700000000000004</v>
      </c>
      <c r="Q38" s="17">
        <v>0.60799999999999998</v>
      </c>
      <c r="R38" s="17">
        <v>0.65700000000000003</v>
      </c>
      <c r="S38" s="17">
        <v>0.67700000000000005</v>
      </c>
      <c r="T38" s="17">
        <v>0.73299999999999998</v>
      </c>
      <c r="U38" s="51">
        <v>0.77700000000000002</v>
      </c>
      <c r="W38" s="39" t="s">
        <v>9</v>
      </c>
      <c r="X38" s="52"/>
      <c r="Y38" s="17">
        <v>0.60199999999999998</v>
      </c>
      <c r="Z38" s="17">
        <v>0.60199999999999998</v>
      </c>
      <c r="AA38" s="17">
        <v>0.60299999999999998</v>
      </c>
      <c r="AB38" s="17">
        <v>0.60799999999999998</v>
      </c>
      <c r="AC38" s="17">
        <v>0.64300000000000002</v>
      </c>
      <c r="AD38" s="17">
        <v>0.70199999999999996</v>
      </c>
      <c r="AE38" s="17">
        <v>0.74099999999999999</v>
      </c>
      <c r="AF38" s="51">
        <v>0.755</v>
      </c>
      <c r="AH38" s="39" t="s">
        <v>9</v>
      </c>
      <c r="AI38" s="52"/>
      <c r="AJ38" s="17">
        <v>0.85099999999999998</v>
      </c>
      <c r="AK38" s="17">
        <v>0.85499999999999998</v>
      </c>
      <c r="AL38" s="17">
        <v>0.86499999999999999</v>
      </c>
      <c r="AM38" s="17">
        <v>0.86199999999999999</v>
      </c>
      <c r="AN38" s="17">
        <v>0.86899999999999999</v>
      </c>
      <c r="AO38" s="17">
        <v>0.81599999999999995</v>
      </c>
      <c r="AP38" s="17">
        <v>0.78300000000000003</v>
      </c>
      <c r="AQ38" s="51">
        <v>0.83499999999999996</v>
      </c>
    </row>
    <row r="39" spans="1:43" x14ac:dyDescent="0.2">
      <c r="A39" s="37" t="s">
        <v>10</v>
      </c>
      <c r="B39" s="50"/>
      <c r="C39" s="35"/>
      <c r="D39" s="35">
        <f>D38-$C$38</f>
        <v>1.7000000000000015E-2</v>
      </c>
      <c r="E39" s="35">
        <f>E38-$C$38</f>
        <v>0.10499999999999998</v>
      </c>
      <c r="F39" s="35">
        <f>F38-$C$38</f>
        <v>0.21399999999999997</v>
      </c>
      <c r="G39" s="35">
        <f>G38-$C$38</f>
        <v>0.25</v>
      </c>
      <c r="H39" s="35">
        <f>H38-$C$38</f>
        <v>0.22799999999999998</v>
      </c>
      <c r="I39" s="35">
        <f>I38-$C$38</f>
        <v>0.18999999999999995</v>
      </c>
      <c r="J39" s="49">
        <f>J38-$C$38</f>
        <v>0.15600000000000003</v>
      </c>
      <c r="L39" s="37" t="s">
        <v>10</v>
      </c>
      <c r="M39" s="50"/>
      <c r="N39" s="35"/>
      <c r="O39" s="35">
        <f>O38-$N$38</f>
        <v>4.2000000000000037E-2</v>
      </c>
      <c r="P39" s="35">
        <f>P38-$N$38</f>
        <v>6.4000000000000057E-2</v>
      </c>
      <c r="Q39" s="35">
        <f>Q38-$N$38</f>
        <v>0.125</v>
      </c>
      <c r="R39" s="35">
        <f>R38-$N$38</f>
        <v>0.17400000000000004</v>
      </c>
      <c r="S39" s="35">
        <f>S38-$N$38</f>
        <v>0.19400000000000006</v>
      </c>
      <c r="T39" s="35">
        <f>T38-$N$38</f>
        <v>0.25</v>
      </c>
      <c r="U39" s="49">
        <f>U38-$N$38</f>
        <v>0.29400000000000004</v>
      </c>
      <c r="W39" s="37" t="s">
        <v>10</v>
      </c>
      <c r="X39" s="50"/>
      <c r="Y39" s="35"/>
      <c r="Z39" s="35">
        <f>Z38-$Y$38</f>
        <v>0</v>
      </c>
      <c r="AA39" s="35">
        <f>AA38-$Y$38</f>
        <v>1.0000000000000009E-3</v>
      </c>
      <c r="AB39" s="35">
        <f>AB38-$Y$38</f>
        <v>6.0000000000000053E-3</v>
      </c>
      <c r="AC39" s="35">
        <f>AC38-$Y$38</f>
        <v>4.1000000000000036E-2</v>
      </c>
      <c r="AD39" s="35">
        <f>AD38-$Y$38</f>
        <v>9.9999999999999978E-2</v>
      </c>
      <c r="AE39" s="35">
        <f>AE38-$Y$38</f>
        <v>0.13900000000000001</v>
      </c>
      <c r="AF39" s="49">
        <f>AF38-$Y$38</f>
        <v>0.15300000000000002</v>
      </c>
      <c r="AH39" s="37" t="s">
        <v>10</v>
      </c>
      <c r="AI39" s="50"/>
      <c r="AJ39" s="35"/>
      <c r="AK39" s="35">
        <f>AK38-$AJ$38</f>
        <v>4.0000000000000036E-3</v>
      </c>
      <c r="AL39" s="35">
        <f>AL38-$AJ$38</f>
        <v>1.4000000000000012E-2</v>
      </c>
      <c r="AM39" s="35">
        <f>AM38-$AJ$38</f>
        <v>1.100000000000001E-2</v>
      </c>
      <c r="AN39" s="35">
        <f>AN38-$AJ$38</f>
        <v>1.8000000000000016E-2</v>
      </c>
      <c r="AO39" s="35">
        <f>AO38-$AJ$38</f>
        <v>-3.5000000000000031E-2</v>
      </c>
      <c r="AP39" s="35">
        <f>AP38-$AJ$38</f>
        <v>-6.7999999999999949E-2</v>
      </c>
      <c r="AQ39" s="49">
        <f>AQ38-$AJ$38</f>
        <v>-1.6000000000000014E-2</v>
      </c>
    </row>
    <row r="41" spans="1:43" x14ac:dyDescent="0.2">
      <c r="A41" s="48" t="s">
        <v>0</v>
      </c>
      <c r="B41" s="46"/>
      <c r="C41" s="46"/>
      <c r="D41" s="46"/>
      <c r="E41" s="46"/>
      <c r="F41" s="46"/>
      <c r="G41" s="46"/>
      <c r="H41" s="46"/>
      <c r="I41" s="46"/>
      <c r="J41" s="45"/>
      <c r="W41" s="48" t="s">
        <v>0</v>
      </c>
      <c r="X41" s="46"/>
      <c r="Y41" s="46"/>
      <c r="Z41" s="46"/>
      <c r="AA41" s="46"/>
      <c r="AB41" s="46"/>
      <c r="AC41" s="46"/>
      <c r="AD41" s="46"/>
      <c r="AE41" s="46"/>
      <c r="AF41" s="45"/>
    </row>
    <row r="42" spans="1:43" x14ac:dyDescent="0.2">
      <c r="A42" s="39" t="s">
        <v>23</v>
      </c>
      <c r="C42" s="42"/>
      <c r="D42" s="56" t="s">
        <v>36</v>
      </c>
      <c r="E42" s="56"/>
      <c r="F42" s="56"/>
      <c r="G42" s="56"/>
      <c r="H42" s="56"/>
      <c r="I42" s="56"/>
      <c r="J42" s="55"/>
      <c r="W42" s="39" t="s">
        <v>37</v>
      </c>
      <c r="Y42" s="42"/>
      <c r="Z42" s="56" t="s">
        <v>36</v>
      </c>
      <c r="AA42" s="56"/>
      <c r="AB42" s="56"/>
      <c r="AC42" s="56"/>
      <c r="AD42" s="56"/>
      <c r="AE42" s="56"/>
      <c r="AF42" s="55"/>
    </row>
    <row r="43" spans="1:43" x14ac:dyDescent="0.2">
      <c r="A43" s="39"/>
      <c r="B43" s="52"/>
      <c r="C43" s="42" t="s">
        <v>35</v>
      </c>
      <c r="D43" s="54">
        <v>9.9999999999999994E-12</v>
      </c>
      <c r="E43" s="54">
        <v>3E-11</v>
      </c>
      <c r="F43" s="54">
        <v>1E-10</v>
      </c>
      <c r="G43" s="54">
        <v>3E-10</v>
      </c>
      <c r="H43" s="54">
        <v>1.0000000000000001E-9</v>
      </c>
      <c r="I43" s="54">
        <v>3E-9</v>
      </c>
      <c r="J43" s="41">
        <v>1E-8</v>
      </c>
      <c r="W43" s="39"/>
      <c r="X43" s="52"/>
      <c r="Y43" s="42" t="s">
        <v>35</v>
      </c>
      <c r="Z43" s="54">
        <v>9.9999999999999994E-12</v>
      </c>
      <c r="AA43" s="54">
        <v>3E-11</v>
      </c>
      <c r="AB43" s="54">
        <v>1E-10</v>
      </c>
      <c r="AC43" s="54">
        <v>3E-10</v>
      </c>
      <c r="AD43" s="54">
        <v>1.0000000000000001E-9</v>
      </c>
      <c r="AE43" s="54">
        <v>3E-9</v>
      </c>
      <c r="AF43" s="41">
        <v>1E-8</v>
      </c>
    </row>
    <row r="44" spans="1:43" x14ac:dyDescent="0.2">
      <c r="A44" s="39" t="s">
        <v>7</v>
      </c>
      <c r="B44" s="52"/>
      <c r="C44" s="17">
        <v>128.69499999999999</v>
      </c>
      <c r="D44" s="17">
        <v>130.09299999999999</v>
      </c>
      <c r="E44" s="17">
        <v>130.40899999999999</v>
      </c>
      <c r="F44" s="17">
        <v>124.22</v>
      </c>
      <c r="G44" s="17">
        <v>55.368000000000002</v>
      </c>
      <c r="H44" s="17">
        <v>35.832000000000001</v>
      </c>
      <c r="I44" s="17">
        <v>33.270000000000003</v>
      </c>
      <c r="J44" s="51">
        <v>23.398</v>
      </c>
      <c r="W44" s="39" t="s">
        <v>7</v>
      </c>
      <c r="X44" s="52"/>
      <c r="Y44" s="17">
        <v>169.048</v>
      </c>
      <c r="Z44" s="17">
        <v>171.81700000000001</v>
      </c>
      <c r="AA44" s="17">
        <v>171.416</v>
      </c>
      <c r="AB44" s="17">
        <v>171.804</v>
      </c>
      <c r="AC44" s="17">
        <v>171.34399999999999</v>
      </c>
      <c r="AD44" s="17">
        <v>155.738</v>
      </c>
      <c r="AE44" s="17">
        <v>113.633</v>
      </c>
      <c r="AF44" s="51">
        <v>81.081000000000003</v>
      </c>
    </row>
    <row r="45" spans="1:43" x14ac:dyDescent="0.2">
      <c r="A45" s="39" t="s">
        <v>8</v>
      </c>
      <c r="B45" s="52"/>
      <c r="C45" s="53"/>
      <c r="D45" s="53">
        <f>(($C$44-D44)/$C$44)*100</f>
        <v>-1.0862892886281488</v>
      </c>
      <c r="E45" s="53">
        <f>(($C$44-E44)/$C$44)*100</f>
        <v>-1.3318310734682768</v>
      </c>
      <c r="F45" s="53">
        <f>(($C$44-F44)/$C$44)*100</f>
        <v>3.4772135669606392</v>
      </c>
      <c r="G45" s="53">
        <f>(($C$44-G44)/$C$44)*100</f>
        <v>56.977349547379461</v>
      </c>
      <c r="H45" s="53">
        <f>(($C$44-H44)/$C$44)*100</f>
        <v>72.157426473444971</v>
      </c>
      <c r="I45" s="53">
        <f>(($C$44-I44)/$C$44)*100</f>
        <v>74.148179804965224</v>
      </c>
      <c r="J45" s="15">
        <f>(($C$44-J44)/$C$44)*100</f>
        <v>81.819029488325114</v>
      </c>
      <c r="W45" s="39" t="s">
        <v>8</v>
      </c>
      <c r="X45" s="52"/>
      <c r="Y45" s="53"/>
      <c r="Z45" s="53">
        <f>(($Y$44-Z44)/$Y$44)*100</f>
        <v>-1.6379963087407159</v>
      </c>
      <c r="AA45" s="53">
        <f>(($Y$44-AA44)/$Y$44)*100</f>
        <v>-1.4007855756944743</v>
      </c>
      <c r="AB45" s="53">
        <f>(($Y$44-AB44)/$Y$44)*100</f>
        <v>-1.6303061852254983</v>
      </c>
      <c r="AC45" s="53">
        <f>(($Y$44-AC44)/$Y$44)*100</f>
        <v>-1.3581941223794378</v>
      </c>
      <c r="AD45" s="53">
        <f>(($Y$44-AD44)/$Y$44)*100</f>
        <v>7.8735033836543487</v>
      </c>
      <c r="AE45" s="53">
        <f>(($Y$44-AE44)/$Y$44)*100</f>
        <v>32.780630353509068</v>
      </c>
      <c r="AF45" s="15">
        <f>(($Y$44-AF44)/$Y$44)*100</f>
        <v>52.036699635606453</v>
      </c>
    </row>
    <row r="46" spans="1:43" x14ac:dyDescent="0.2">
      <c r="A46" s="39" t="s">
        <v>9</v>
      </c>
      <c r="B46" s="52"/>
      <c r="C46" s="17">
        <v>0.84099999999999997</v>
      </c>
      <c r="D46" s="17">
        <v>0.80800000000000005</v>
      </c>
      <c r="E46" s="17">
        <v>0.877</v>
      </c>
      <c r="F46" s="17">
        <v>0.92400000000000004</v>
      </c>
      <c r="G46" s="17">
        <v>0.99399999999999999</v>
      </c>
      <c r="H46" s="17">
        <v>0.92400000000000004</v>
      </c>
      <c r="I46" s="17">
        <v>0.98699999999999999</v>
      </c>
      <c r="J46" s="51">
        <v>0.98099999999999998</v>
      </c>
      <c r="W46" s="39" t="s">
        <v>9</v>
      </c>
      <c r="X46" s="52"/>
      <c r="Y46" s="17">
        <v>0.75</v>
      </c>
      <c r="Z46" s="17">
        <v>0.76500000000000001</v>
      </c>
      <c r="AA46" s="17">
        <v>0.77600000000000002</v>
      </c>
      <c r="AB46" s="17">
        <v>0.80200000000000005</v>
      </c>
      <c r="AC46" s="17">
        <v>0.86499999999999999</v>
      </c>
      <c r="AD46" s="17">
        <v>0.91300000000000003</v>
      </c>
      <c r="AE46" s="17">
        <v>0.93400000000000005</v>
      </c>
      <c r="AF46" s="51">
        <v>1.0049999999999999</v>
      </c>
    </row>
    <row r="47" spans="1:43" x14ac:dyDescent="0.2">
      <c r="A47" s="37" t="s">
        <v>10</v>
      </c>
      <c r="B47" s="50"/>
      <c r="C47" s="35"/>
      <c r="D47" s="35">
        <f>D46-$C$46</f>
        <v>-3.2999999999999918E-2</v>
      </c>
      <c r="E47" s="35">
        <f>E46-$C$46</f>
        <v>3.6000000000000032E-2</v>
      </c>
      <c r="F47" s="35">
        <f>F46-$C$46</f>
        <v>8.3000000000000074E-2</v>
      </c>
      <c r="G47" s="35">
        <f>G46-$C$46</f>
        <v>0.15300000000000002</v>
      </c>
      <c r="H47" s="35">
        <f>H46-$C$46</f>
        <v>8.3000000000000074E-2</v>
      </c>
      <c r="I47" s="35">
        <f>I46-$C$46</f>
        <v>0.14600000000000002</v>
      </c>
      <c r="J47" s="49">
        <f>J46-$C$46</f>
        <v>0.14000000000000001</v>
      </c>
      <c r="W47" s="37" t="s">
        <v>10</v>
      </c>
      <c r="X47" s="50"/>
      <c r="Y47" s="35"/>
      <c r="Z47" s="35">
        <f>Z46-$Y$46</f>
        <v>1.5000000000000013E-2</v>
      </c>
      <c r="AA47" s="35">
        <f>AA46-$Y$46</f>
        <v>2.6000000000000023E-2</v>
      </c>
      <c r="AB47" s="35">
        <f>AB46-$Y$46</f>
        <v>5.2000000000000046E-2</v>
      </c>
      <c r="AC47" s="35">
        <f>AC46-$Y$46</f>
        <v>0.11499999999999999</v>
      </c>
      <c r="AD47" s="35">
        <f>AD46-$Y$46</f>
        <v>0.16300000000000003</v>
      </c>
      <c r="AE47" s="35">
        <f>AE46-$Y$46</f>
        <v>0.18400000000000005</v>
      </c>
      <c r="AF47" s="49">
        <f>AF46-$Y$46</f>
        <v>0.25499999999999989</v>
      </c>
    </row>
  </sheetData>
  <mergeCells count="22">
    <mergeCell ref="D2:J2"/>
    <mergeCell ref="O2:U2"/>
    <mergeCell ref="Z2:AF2"/>
    <mergeCell ref="AK2:AQ2"/>
    <mergeCell ref="D10:J10"/>
    <mergeCell ref="O10:U10"/>
    <mergeCell ref="Z10:AF10"/>
    <mergeCell ref="AK10:AQ10"/>
    <mergeCell ref="D18:J18"/>
    <mergeCell ref="O18:U18"/>
    <mergeCell ref="Z18:AF18"/>
    <mergeCell ref="AK18:AQ18"/>
    <mergeCell ref="D26:J26"/>
    <mergeCell ref="O26:U26"/>
    <mergeCell ref="Z26:AF26"/>
    <mergeCell ref="AK26:AQ26"/>
    <mergeCell ref="D34:J34"/>
    <mergeCell ref="O34:U34"/>
    <mergeCell ref="Z34:AF34"/>
    <mergeCell ref="AK34:AQ34"/>
    <mergeCell ref="D42:J42"/>
    <mergeCell ref="Z42:A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Pulmonary SOCE</vt:lpstr>
      <vt:lpstr>Mesenteric SOCE</vt:lpstr>
      <vt:lpstr>Pulmonary ET-1</vt:lpstr>
      <vt:lpstr>Mesenteric ET-1</vt:lpstr>
    </vt:vector>
  </TitlesOfParts>
  <Company>UNM 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Jernigan</dc:creator>
  <cp:lastModifiedBy>Selina Garcia</cp:lastModifiedBy>
  <dcterms:created xsi:type="dcterms:W3CDTF">2020-06-03T16:01:02Z</dcterms:created>
  <dcterms:modified xsi:type="dcterms:W3CDTF">2020-06-05T00:33:28Z</dcterms:modified>
</cp:coreProperties>
</file>